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11"/>
  <workbookPr codeName="ThisWorkbook" defaultThemeVersion="124226"/>
  <mc:AlternateContent xmlns:mc="http://schemas.openxmlformats.org/markup-compatibility/2006">
    <mc:Choice Requires="x15">
      <x15ac:absPath xmlns:x15ac="http://schemas.microsoft.com/office/spreadsheetml/2010/11/ac" url="/Users/mitchopthoog/Downloads/x_uxck3_dig_pub_request_a21060acdb6451d043ae7b53f39619e4_attachments/"/>
    </mc:Choice>
  </mc:AlternateContent>
  <xr:revisionPtr revIDLastSave="0" documentId="13_ncr:1_{F2C64988-3709-834C-80B4-95E5458FB168}" xr6:coauthVersionLast="47" xr6:coauthVersionMax="47" xr10:uidLastSave="{00000000-0000-0000-0000-000000000000}"/>
  <bookViews>
    <workbookView xWindow="35780" yWindow="3600" windowWidth="28800" windowHeight="18000" tabRatio="875" activeTab="4" xr2:uid="{00000000-000D-0000-FFFF-FFFF00000000}"/>
  </bookViews>
  <sheets>
    <sheet name="Contents" sheetId="14" r:id="rId1"/>
    <sheet name="Organisation details" sheetId="2" r:id="rId2"/>
    <sheet name="list2" sheetId="21" state="hidden" r:id="rId3"/>
    <sheet name="dropdown" sheetId="20" state="hidden" r:id="rId4"/>
    <sheet name="File audit tool instructions" sheetId="1" r:id="rId5"/>
    <sheet name="Client File Audit Tool" sheetId="3" r:id="rId6"/>
    <sheet name="Child and family services" sheetId="4" r:id="rId7"/>
    <sheet name="Out of home care" sheetId="5" r:id="rId8"/>
    <sheet name="Housing and homelessness " sheetId="6" r:id="rId9"/>
    <sheet name="Disability" sheetId="7" r:id="rId10"/>
    <sheet name="Client summary" sheetId="8" r:id="rId11"/>
    <sheet name="Staff File Audit tool" sheetId="9" r:id="rId12"/>
    <sheet name="Sheet1" sheetId="18" state="hidden" r:id="rId13"/>
    <sheet name="Sheet2" sheetId="19" state="hidden" r:id="rId14"/>
    <sheet name="CYF providers" sheetId="10" r:id="rId15"/>
    <sheet name="Disability providers" sheetId="11" r:id="rId16"/>
    <sheet name="Staff summary" sheetId="12" r:id="rId17"/>
    <sheet name="Lists" sheetId="13" state="hidden" r:id="rId18"/>
  </sheets>
  <definedNames>
    <definedName name="_ftn1" localSheetId="11">'File audit tool instructions'!#REF!</definedName>
    <definedName name="_ftnref1" localSheetId="5">'Client File Audit Tool'!#REF!</definedName>
    <definedName name="Accessibility" comment="Accessibility information">Contents!$A$15:$A$20</definedName>
    <definedName name="Audit_sample_guidance" comment="Information on audit samples">'File audit tool instructions'!$A$10:$A$16</definedName>
    <definedName name="File_Contents" comment="Each sheet or tab in the HSS file audit tool workbook">Contents!$A$2:$A$14</definedName>
    <definedName name="LIST_RATINGS">Lists!$B$1:$B$3</definedName>
    <definedName name="_xlnm.Print_Area" localSheetId="11">'Staff File Audit tool'!$A$2:$D$32</definedName>
    <definedName name="Ratings_guidance" comment="Information on the ratings and how to apply them">'File audit tool instructions'!$A$17:$A$26</definedName>
    <definedName name="Staff_summary_CYF_section">'Staff summary'!$A$31:$G$82</definedName>
    <definedName name="Staff_summary_DS_providers_section">'Staff summary'!$A$83:$G$87</definedName>
    <definedName name="Tab_information" comment="Guidance for specific tabs in this workbook">'File audit tool instructions'!$A$2:$A$9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84" i="12" l="1"/>
  <c r="G85" i="12"/>
  <c r="G86" i="12"/>
  <c r="G87" i="12"/>
  <c r="E84" i="12"/>
  <c r="E85" i="12"/>
  <c r="E86" i="12"/>
  <c r="E87" i="12"/>
  <c r="I79" i="8" l="1"/>
  <c r="I80" i="8"/>
  <c r="I81" i="8"/>
  <c r="I82" i="8"/>
  <c r="I83" i="8"/>
  <c r="I84" i="8"/>
  <c r="I85" i="8"/>
  <c r="I86" i="8"/>
  <c r="I87" i="8"/>
  <c r="I88" i="8"/>
  <c r="I89" i="8"/>
  <c r="I90" i="8"/>
  <c r="I91" i="8"/>
  <c r="I92" i="8"/>
  <c r="I59" i="8"/>
  <c r="I60" i="8"/>
  <c r="I61" i="8"/>
  <c r="I62" i="8"/>
  <c r="I63" i="8"/>
  <c r="I64" i="8"/>
  <c r="I65" i="8"/>
  <c r="I66" i="8"/>
  <c r="I67" i="8"/>
  <c r="I68" i="8"/>
  <c r="I69" i="8"/>
  <c r="I70" i="8"/>
  <c r="I71" i="8"/>
  <c r="I72" i="8"/>
  <c r="I73" i="8"/>
  <c r="I74" i="8"/>
  <c r="I75" i="8"/>
  <c r="I76" i="8"/>
  <c r="I77" i="8"/>
  <c r="I39" i="8"/>
  <c r="I40" i="8"/>
  <c r="I41" i="8"/>
  <c r="I42" i="8"/>
  <c r="I43" i="8"/>
  <c r="I44" i="8"/>
  <c r="I45" i="8"/>
  <c r="I46" i="8"/>
  <c r="I47" i="8"/>
  <c r="I48" i="8"/>
  <c r="I49" i="8"/>
  <c r="I50" i="8"/>
  <c r="I51" i="8"/>
  <c r="I52" i="8"/>
  <c r="I53" i="8"/>
  <c r="I54" i="8"/>
  <c r="I55" i="8"/>
  <c r="I56" i="8"/>
  <c r="I57" i="8"/>
  <c r="I37" i="8"/>
  <c r="G11" i="8"/>
  <c r="G12" i="8"/>
  <c r="G13" i="8"/>
  <c r="G14" i="8"/>
  <c r="G15" i="8"/>
  <c r="G16" i="8"/>
  <c r="G17" i="8"/>
  <c r="G18" i="8"/>
  <c r="G19" i="8"/>
  <c r="G20" i="8"/>
  <c r="G21" i="8"/>
  <c r="G22" i="8"/>
  <c r="G23" i="8"/>
  <c r="G24" i="8"/>
  <c r="G25" i="8"/>
  <c r="G26" i="8"/>
  <c r="G27" i="8"/>
  <c r="G28" i="8"/>
  <c r="G29" i="8"/>
  <c r="G30" i="8"/>
  <c r="G31" i="8"/>
  <c r="G32" i="8"/>
  <c r="G33" i="8"/>
  <c r="G34" i="8"/>
  <c r="G35" i="8"/>
  <c r="B3" i="4"/>
  <c r="B3" i="3"/>
  <c r="B4" i="3"/>
  <c r="B5" i="3"/>
  <c r="B6" i="3"/>
  <c r="B7" i="3"/>
  <c r="B8" i="3"/>
  <c r="B9" i="3"/>
  <c r="B10" i="3"/>
  <c r="B11" i="3"/>
  <c r="B12" i="3"/>
  <c r="B13" i="3"/>
  <c r="B14" i="3"/>
  <c r="B15" i="3"/>
  <c r="B16" i="3"/>
  <c r="B17" i="3"/>
  <c r="B18" i="3"/>
  <c r="B19" i="3"/>
  <c r="B20" i="3"/>
  <c r="B21" i="3"/>
  <c r="B22" i="3"/>
  <c r="B23" i="3"/>
  <c r="B24" i="3"/>
  <c r="B25" i="3"/>
  <c r="B26" i="3"/>
  <c r="B27" i="3"/>
  <c r="B28" i="3"/>
  <c r="B29" i="3"/>
  <c r="B79" i="8"/>
  <c r="C79" i="8"/>
  <c r="E79" i="8"/>
  <c r="G79" i="8"/>
  <c r="B6" i="10"/>
  <c r="C34" i="8"/>
  <c r="C35" i="8"/>
  <c r="C37" i="8"/>
  <c r="C39" i="8"/>
  <c r="B5" i="11"/>
  <c r="B4" i="11"/>
  <c r="B61" i="12"/>
  <c r="D61" i="12" s="1"/>
  <c r="C61" i="12"/>
  <c r="E61" i="12"/>
  <c r="I61" i="12" s="1"/>
  <c r="G61" i="12"/>
  <c r="B62" i="12"/>
  <c r="D62" i="12" s="1"/>
  <c r="C62" i="12"/>
  <c r="E62" i="12"/>
  <c r="I62" i="12" s="1"/>
  <c r="G62" i="12"/>
  <c r="B63" i="12"/>
  <c r="D63" i="12" s="1"/>
  <c r="C63" i="12"/>
  <c r="E63" i="12"/>
  <c r="I63" i="12" s="1"/>
  <c r="G63" i="12"/>
  <c r="B64" i="12"/>
  <c r="D64" i="12"/>
  <c r="C64" i="12"/>
  <c r="E64" i="12"/>
  <c r="I64" i="12" s="1"/>
  <c r="G64" i="12"/>
  <c r="B65" i="12"/>
  <c r="C65" i="12"/>
  <c r="E65" i="12"/>
  <c r="I65" i="12" s="1"/>
  <c r="G65" i="12"/>
  <c r="B66" i="12"/>
  <c r="C66" i="12"/>
  <c r="E66" i="12"/>
  <c r="I66" i="12" s="1"/>
  <c r="G66" i="12"/>
  <c r="B67" i="12"/>
  <c r="C67" i="12"/>
  <c r="E67" i="12"/>
  <c r="I67" i="12" s="1"/>
  <c r="G67" i="12"/>
  <c r="B68" i="12"/>
  <c r="D68" i="12" s="1"/>
  <c r="C68" i="12"/>
  <c r="E68" i="12"/>
  <c r="I68" i="12" s="1"/>
  <c r="G68" i="12"/>
  <c r="B69" i="12"/>
  <c r="C69" i="12"/>
  <c r="E69" i="12"/>
  <c r="I69" i="12" s="1"/>
  <c r="G69" i="12"/>
  <c r="B70" i="12"/>
  <c r="C70" i="12"/>
  <c r="E70" i="12"/>
  <c r="I70" i="12" s="1"/>
  <c r="G70" i="12"/>
  <c r="B71" i="12"/>
  <c r="C71" i="12"/>
  <c r="E71" i="12"/>
  <c r="I71" i="12" s="1"/>
  <c r="G71" i="12"/>
  <c r="B72" i="12"/>
  <c r="C72" i="12"/>
  <c r="E72" i="12"/>
  <c r="I72" i="12" s="1"/>
  <c r="G72" i="12"/>
  <c r="B73" i="12"/>
  <c r="D73" i="12" s="1"/>
  <c r="C73" i="12"/>
  <c r="E73" i="12"/>
  <c r="I73" i="12" s="1"/>
  <c r="G73" i="12"/>
  <c r="B74" i="12"/>
  <c r="D74" i="12" s="1"/>
  <c r="C74" i="12"/>
  <c r="E74" i="12"/>
  <c r="I74" i="12" s="1"/>
  <c r="G74" i="12"/>
  <c r="B75" i="12"/>
  <c r="D75" i="12" s="1"/>
  <c r="C75" i="12"/>
  <c r="E75" i="12"/>
  <c r="I75" i="12" s="1"/>
  <c r="G75" i="12"/>
  <c r="B76" i="12"/>
  <c r="D76" i="12" s="1"/>
  <c r="C76" i="12"/>
  <c r="E76" i="12"/>
  <c r="I76" i="12" s="1"/>
  <c r="G76" i="12"/>
  <c r="B77" i="12"/>
  <c r="C77" i="12"/>
  <c r="E77" i="12"/>
  <c r="I77" i="12" s="1"/>
  <c r="G77" i="12"/>
  <c r="B78" i="12"/>
  <c r="C78" i="12"/>
  <c r="E78" i="12"/>
  <c r="I78" i="12" s="1"/>
  <c r="G78" i="12"/>
  <c r="B79" i="12"/>
  <c r="C79" i="12"/>
  <c r="E79" i="12"/>
  <c r="I79" i="12" s="1"/>
  <c r="G79" i="12"/>
  <c r="B80" i="12"/>
  <c r="C80" i="12"/>
  <c r="E80" i="12"/>
  <c r="I80" i="12" s="1"/>
  <c r="G80" i="12"/>
  <c r="B81" i="12"/>
  <c r="F81" i="12" s="1"/>
  <c r="C81" i="12"/>
  <c r="E81" i="12"/>
  <c r="I81" i="12" s="1"/>
  <c r="G81" i="12"/>
  <c r="B82" i="12"/>
  <c r="D82" i="12" s="1"/>
  <c r="C82" i="12"/>
  <c r="E82" i="12"/>
  <c r="I82" i="12" s="1"/>
  <c r="G82" i="12"/>
  <c r="B60" i="12"/>
  <c r="D60" i="12" s="1"/>
  <c r="C60" i="12"/>
  <c r="E60" i="12"/>
  <c r="I60" i="12" s="1"/>
  <c r="G60" i="12"/>
  <c r="B59" i="12"/>
  <c r="F59" i="12" s="1"/>
  <c r="C59" i="12"/>
  <c r="E59" i="12"/>
  <c r="I59" i="12" s="1"/>
  <c r="G59" i="12"/>
  <c r="B58" i="12"/>
  <c r="D58" i="12" s="1"/>
  <c r="C58" i="12"/>
  <c r="E58" i="12"/>
  <c r="I58" i="12" s="1"/>
  <c r="G58" i="12"/>
  <c r="B57" i="12"/>
  <c r="C57" i="12"/>
  <c r="E57" i="12"/>
  <c r="I57" i="12" s="1"/>
  <c r="G57" i="12"/>
  <c r="B56" i="12"/>
  <c r="D56" i="12" s="1"/>
  <c r="C56" i="12"/>
  <c r="E56" i="12"/>
  <c r="I56" i="12" s="1"/>
  <c r="G56" i="12"/>
  <c r="B55" i="12"/>
  <c r="F55" i="12" s="1"/>
  <c r="C55" i="12"/>
  <c r="E55" i="12"/>
  <c r="I55" i="12" s="1"/>
  <c r="G55" i="12"/>
  <c r="B54" i="12"/>
  <c r="C54" i="12"/>
  <c r="E54" i="12"/>
  <c r="I54" i="12" s="1"/>
  <c r="G54" i="12"/>
  <c r="B53" i="12"/>
  <c r="D53" i="12" s="1"/>
  <c r="C53" i="12"/>
  <c r="E53" i="12"/>
  <c r="I53" i="12" s="1"/>
  <c r="G53" i="12"/>
  <c r="B52" i="12"/>
  <c r="D52" i="12" s="1"/>
  <c r="C52" i="12"/>
  <c r="E52" i="12"/>
  <c r="I52" i="12" s="1"/>
  <c r="G52" i="12"/>
  <c r="B51" i="12"/>
  <c r="C51" i="12"/>
  <c r="E51" i="12"/>
  <c r="I51" i="12" s="1"/>
  <c r="G51" i="12"/>
  <c r="B45" i="12"/>
  <c r="F45" i="12" s="1"/>
  <c r="C45" i="12"/>
  <c r="E45" i="12"/>
  <c r="I45" i="12" s="1"/>
  <c r="G45" i="12"/>
  <c r="B46" i="12"/>
  <c r="D46" i="12" s="1"/>
  <c r="C46" i="12"/>
  <c r="E46" i="12"/>
  <c r="I46" i="12" s="1"/>
  <c r="F46" i="12"/>
  <c r="G46" i="12"/>
  <c r="B47" i="12"/>
  <c r="F47" i="12" s="1"/>
  <c r="D47" i="12"/>
  <c r="C47" i="12"/>
  <c r="E47" i="12"/>
  <c r="I47" i="12" s="1"/>
  <c r="G47" i="12"/>
  <c r="B48" i="12"/>
  <c r="D48" i="12" s="1"/>
  <c r="C48" i="12"/>
  <c r="E48" i="12"/>
  <c r="I48" i="12" s="1"/>
  <c r="G48" i="12"/>
  <c r="B49" i="12"/>
  <c r="D49" i="12" s="1"/>
  <c r="C49" i="12"/>
  <c r="E49" i="12"/>
  <c r="I49" i="12" s="1"/>
  <c r="G49" i="12"/>
  <c r="B50" i="12"/>
  <c r="D50" i="12" s="1"/>
  <c r="C50" i="12"/>
  <c r="E50" i="12"/>
  <c r="I50" i="12" s="1"/>
  <c r="G50" i="12"/>
  <c r="B44" i="12"/>
  <c r="D44" i="12" s="1"/>
  <c r="C44" i="12"/>
  <c r="E44" i="12"/>
  <c r="I44" i="12" s="1"/>
  <c r="G44" i="12"/>
  <c r="B43" i="12"/>
  <c r="F43" i="12" s="1"/>
  <c r="C43" i="12"/>
  <c r="E43" i="12"/>
  <c r="I43" i="12" s="1"/>
  <c r="G43" i="12"/>
  <c r="B42" i="12"/>
  <c r="F42" i="12" s="1"/>
  <c r="C42" i="12"/>
  <c r="E42" i="12"/>
  <c r="I42" i="12" s="1"/>
  <c r="G42" i="12"/>
  <c r="B41" i="12"/>
  <c r="F41" i="12" s="1"/>
  <c r="C41" i="12"/>
  <c r="E41" i="12"/>
  <c r="I41" i="12" s="1"/>
  <c r="G41" i="12"/>
  <c r="B40" i="12"/>
  <c r="D40" i="12" s="1"/>
  <c r="C40" i="12"/>
  <c r="E40" i="12"/>
  <c r="I40" i="12" s="1"/>
  <c r="G40" i="12"/>
  <c r="B39" i="12"/>
  <c r="C39" i="12"/>
  <c r="E39" i="12"/>
  <c r="I39" i="12" s="1"/>
  <c r="G39" i="12"/>
  <c r="B38" i="12"/>
  <c r="D38" i="12" s="1"/>
  <c r="C38" i="12"/>
  <c r="E38" i="12"/>
  <c r="I38" i="12" s="1"/>
  <c r="G38" i="12"/>
  <c r="B37" i="12"/>
  <c r="F37" i="12" s="1"/>
  <c r="C37" i="12"/>
  <c r="E37" i="12"/>
  <c r="I37" i="12" s="1"/>
  <c r="G37" i="12"/>
  <c r="B36" i="12"/>
  <c r="F36" i="12" s="1"/>
  <c r="C36" i="12"/>
  <c r="E36" i="12"/>
  <c r="I36" i="12" s="1"/>
  <c r="G36" i="12"/>
  <c r="B8" i="12"/>
  <c r="B35" i="10"/>
  <c r="B36" i="10"/>
  <c r="B8" i="10"/>
  <c r="B5" i="9"/>
  <c r="B6" i="9"/>
  <c r="B7" i="9"/>
  <c r="B8" i="9"/>
  <c r="B9" i="9"/>
  <c r="B10" i="9"/>
  <c r="B11" i="9"/>
  <c r="B12" i="9"/>
  <c r="B13" i="9"/>
  <c r="B14" i="9"/>
  <c r="B15" i="9"/>
  <c r="B16" i="9"/>
  <c r="B17" i="9"/>
  <c r="B18" i="9"/>
  <c r="B19" i="9"/>
  <c r="B20" i="9"/>
  <c r="B21" i="9"/>
  <c r="B22" i="9"/>
  <c r="B23" i="9"/>
  <c r="B24" i="9"/>
  <c r="B25" i="9"/>
  <c r="B26" i="9"/>
  <c r="B4" i="4"/>
  <c r="F65" i="12"/>
  <c r="F44" i="12"/>
  <c r="D37" i="12"/>
  <c r="F51" i="12"/>
  <c r="F52" i="12"/>
  <c r="F79" i="12"/>
  <c r="D78" i="12"/>
  <c r="D77" i="12"/>
  <c r="F75" i="12"/>
  <c r="F73" i="12"/>
  <c r="D72" i="12"/>
  <c r="F72" i="12"/>
  <c r="D71" i="12"/>
  <c r="F71" i="12"/>
  <c r="F70" i="12"/>
  <c r="D70" i="12"/>
  <c r="D69" i="12"/>
  <c r="F69" i="12"/>
  <c r="F67" i="12"/>
  <c r="D67" i="12"/>
  <c r="D66" i="12"/>
  <c r="F66" i="12"/>
  <c r="D65" i="12"/>
  <c r="F64" i="12"/>
  <c r="F63" i="12"/>
  <c r="F61" i="12"/>
  <c r="D59" i="12"/>
  <c r="D57" i="12"/>
  <c r="F56" i="12"/>
  <c r="D79" i="12"/>
  <c r="D54" i="12"/>
  <c r="F54" i="12"/>
  <c r="D51" i="12"/>
  <c r="D42" i="12"/>
  <c r="F40" i="12"/>
  <c r="F39" i="12"/>
  <c r="D39" i="12"/>
  <c r="F38" i="12"/>
  <c r="D36" i="12"/>
  <c r="F78" i="12"/>
  <c r="F77" i="12"/>
  <c r="F57" i="12"/>
  <c r="F53" i="12"/>
  <c r="F49" i="12"/>
  <c r="F50" i="12"/>
  <c r="B4" i="7"/>
  <c r="C87" i="12"/>
  <c r="B86" i="12"/>
  <c r="C86" i="12"/>
  <c r="B6" i="11"/>
  <c r="B5" i="7"/>
  <c r="E59" i="8"/>
  <c r="C60" i="8"/>
  <c r="C61" i="8"/>
  <c r="C62" i="8"/>
  <c r="C63" i="8"/>
  <c r="C64" i="8"/>
  <c r="C65" i="8"/>
  <c r="C66" i="8"/>
  <c r="C67" i="8"/>
  <c r="C68" i="8"/>
  <c r="C69" i="8"/>
  <c r="C70" i="8"/>
  <c r="C71" i="8"/>
  <c r="C72" i="8"/>
  <c r="C73" i="8"/>
  <c r="C74" i="8"/>
  <c r="C75" i="8"/>
  <c r="C76" i="8"/>
  <c r="C77" i="8"/>
  <c r="BA23" i="6"/>
  <c r="AZ23" i="6"/>
  <c r="AY23" i="6"/>
  <c r="AX23" i="6"/>
  <c r="AW23" i="6"/>
  <c r="AV23" i="6"/>
  <c r="AU23" i="6"/>
  <c r="AT23" i="6"/>
  <c r="AS23" i="6"/>
  <c r="AR23" i="6"/>
  <c r="AQ23" i="6"/>
  <c r="AP23" i="6"/>
  <c r="AO23" i="6"/>
  <c r="AN23" i="6"/>
  <c r="AM23" i="6"/>
  <c r="AL23" i="6"/>
  <c r="AK23" i="6"/>
  <c r="AJ23" i="6"/>
  <c r="AI23" i="6"/>
  <c r="AH23" i="6"/>
  <c r="AG23" i="6"/>
  <c r="AF23" i="6"/>
  <c r="AE23" i="6"/>
  <c r="AD23" i="6"/>
  <c r="AC23" i="6"/>
  <c r="AB23" i="6"/>
  <c r="AA23" i="6"/>
  <c r="Z23" i="6"/>
  <c r="Y23" i="6"/>
  <c r="X23" i="6"/>
  <c r="W23" i="6"/>
  <c r="V23" i="6"/>
  <c r="U23" i="6"/>
  <c r="T23" i="6"/>
  <c r="S23" i="6"/>
  <c r="R23" i="6"/>
  <c r="Q23" i="6"/>
  <c r="P23" i="6"/>
  <c r="O23" i="6"/>
  <c r="N23" i="6"/>
  <c r="M23" i="6"/>
  <c r="L23" i="6"/>
  <c r="K23" i="6"/>
  <c r="J23" i="6"/>
  <c r="I23" i="6"/>
  <c r="H23" i="6"/>
  <c r="G23" i="6"/>
  <c r="F23" i="6"/>
  <c r="E23" i="6"/>
  <c r="D23" i="6"/>
  <c r="D20" i="7"/>
  <c r="B85" i="12"/>
  <c r="C85" i="12"/>
  <c r="B87" i="12"/>
  <c r="B33" i="12"/>
  <c r="D33" i="12"/>
  <c r="C33" i="12"/>
  <c r="E33" i="12"/>
  <c r="I33" i="12" s="1"/>
  <c r="G33" i="12"/>
  <c r="B34" i="12"/>
  <c r="C34" i="12"/>
  <c r="E34" i="12"/>
  <c r="I34" i="12" s="1"/>
  <c r="G34" i="12"/>
  <c r="B35" i="12"/>
  <c r="D35" i="12" s="1"/>
  <c r="C35" i="12"/>
  <c r="E35" i="12"/>
  <c r="I35" i="12" s="1"/>
  <c r="G35" i="12"/>
  <c r="B9" i="12"/>
  <c r="D9" i="12" s="1"/>
  <c r="C9" i="12"/>
  <c r="E9" i="12"/>
  <c r="I9" i="12" s="1"/>
  <c r="G9" i="12"/>
  <c r="B10" i="12"/>
  <c r="C10" i="12"/>
  <c r="E10" i="12"/>
  <c r="I10" i="12" s="1"/>
  <c r="G10" i="12"/>
  <c r="B11" i="12"/>
  <c r="C11" i="12"/>
  <c r="E11" i="12"/>
  <c r="I11" i="12" s="1"/>
  <c r="G11" i="12"/>
  <c r="B12" i="12"/>
  <c r="F12" i="12" s="1"/>
  <c r="C12" i="12"/>
  <c r="E12" i="12"/>
  <c r="I12" i="12" s="1"/>
  <c r="G12" i="12"/>
  <c r="B13" i="12"/>
  <c r="D13" i="12"/>
  <c r="C13" i="12"/>
  <c r="E13" i="12"/>
  <c r="I13" i="12" s="1"/>
  <c r="G13" i="12"/>
  <c r="B14" i="12"/>
  <c r="D14" i="12" s="1"/>
  <c r="C14" i="12"/>
  <c r="E14" i="12"/>
  <c r="I14" i="12" s="1"/>
  <c r="G14" i="12"/>
  <c r="B15" i="12"/>
  <c r="D15" i="12" s="1"/>
  <c r="C15" i="12"/>
  <c r="E15" i="12"/>
  <c r="I15" i="12" s="1"/>
  <c r="G15" i="12"/>
  <c r="B16" i="12"/>
  <c r="F16" i="12" s="1"/>
  <c r="C16" i="12"/>
  <c r="E16" i="12"/>
  <c r="I16" i="12" s="1"/>
  <c r="G16" i="12"/>
  <c r="B17" i="12"/>
  <c r="D17" i="12" s="1"/>
  <c r="C17" i="12"/>
  <c r="E17" i="12"/>
  <c r="I17" i="12" s="1"/>
  <c r="G17" i="12"/>
  <c r="B18" i="12"/>
  <c r="D18" i="12" s="1"/>
  <c r="C18" i="12"/>
  <c r="E18" i="12"/>
  <c r="I18" i="12" s="1"/>
  <c r="G18" i="12"/>
  <c r="B19" i="12"/>
  <c r="F19" i="12" s="1"/>
  <c r="D19" i="12"/>
  <c r="C19" i="12"/>
  <c r="E19" i="12"/>
  <c r="I19" i="12" s="1"/>
  <c r="G19" i="12"/>
  <c r="B20" i="12"/>
  <c r="F20" i="12" s="1"/>
  <c r="C20" i="12"/>
  <c r="E20" i="12"/>
  <c r="I20" i="12" s="1"/>
  <c r="G20" i="12"/>
  <c r="B21" i="12"/>
  <c r="D21" i="12" s="1"/>
  <c r="C21" i="12"/>
  <c r="E21" i="12"/>
  <c r="I21" i="12" s="1"/>
  <c r="G21" i="12"/>
  <c r="B22" i="12"/>
  <c r="F22" i="12" s="1"/>
  <c r="C22" i="12"/>
  <c r="E22" i="12"/>
  <c r="I22" i="12" s="1"/>
  <c r="G22" i="12"/>
  <c r="B23" i="12"/>
  <c r="F23" i="12" s="1"/>
  <c r="C23" i="12"/>
  <c r="E23" i="12"/>
  <c r="I23" i="12" s="1"/>
  <c r="G23" i="12"/>
  <c r="B24" i="12"/>
  <c r="D24" i="12" s="1"/>
  <c r="C24" i="12"/>
  <c r="E24" i="12"/>
  <c r="I24" i="12" s="1"/>
  <c r="G24" i="12"/>
  <c r="B25" i="12"/>
  <c r="F25" i="12" s="1"/>
  <c r="C25" i="12"/>
  <c r="E25" i="12"/>
  <c r="I25" i="12" s="1"/>
  <c r="G25" i="12"/>
  <c r="B26" i="12"/>
  <c r="D26" i="12"/>
  <c r="C26" i="12"/>
  <c r="E26" i="12"/>
  <c r="I26" i="12" s="1"/>
  <c r="G26" i="12"/>
  <c r="B27" i="12"/>
  <c r="D27" i="12" s="1"/>
  <c r="C27" i="12"/>
  <c r="E27" i="12"/>
  <c r="I27" i="12" s="1"/>
  <c r="G27" i="12"/>
  <c r="B28" i="12"/>
  <c r="F28" i="12" s="1"/>
  <c r="D28" i="12"/>
  <c r="C28" i="12"/>
  <c r="E28" i="12"/>
  <c r="I28" i="12" s="1"/>
  <c r="G28" i="12"/>
  <c r="B29" i="12"/>
  <c r="D29" i="12" s="1"/>
  <c r="C29" i="12"/>
  <c r="E29" i="12"/>
  <c r="I29" i="12" s="1"/>
  <c r="G29" i="12"/>
  <c r="B30" i="12"/>
  <c r="D30" i="12" s="1"/>
  <c r="C30" i="12"/>
  <c r="E30" i="12"/>
  <c r="I30" i="12" s="1"/>
  <c r="G30" i="12"/>
  <c r="B42" i="10"/>
  <c r="F13" i="12"/>
  <c r="F14" i="12"/>
  <c r="F15" i="12"/>
  <c r="F26" i="12"/>
  <c r="F33" i="12"/>
  <c r="F34" i="12"/>
  <c r="D34" i="12"/>
  <c r="B81" i="8"/>
  <c r="D81" i="8" s="1"/>
  <c r="C81" i="8"/>
  <c r="E81" i="8"/>
  <c r="G81" i="8"/>
  <c r="B82" i="8"/>
  <c r="D82" i="8" s="1"/>
  <c r="C82" i="8"/>
  <c r="E82" i="8"/>
  <c r="G82" i="8"/>
  <c r="B83" i="8"/>
  <c r="F83" i="8" s="1"/>
  <c r="C83" i="8"/>
  <c r="E83" i="8"/>
  <c r="G83" i="8"/>
  <c r="B84" i="8"/>
  <c r="F84" i="8" s="1"/>
  <c r="C84" i="8"/>
  <c r="E84" i="8"/>
  <c r="G84" i="8"/>
  <c r="B85" i="8"/>
  <c r="F85" i="8" s="1"/>
  <c r="C85" i="8"/>
  <c r="E85" i="8"/>
  <c r="G85" i="8"/>
  <c r="B86" i="8"/>
  <c r="D86" i="8" s="1"/>
  <c r="C86" i="8"/>
  <c r="E86" i="8"/>
  <c r="G86" i="8"/>
  <c r="B87" i="8"/>
  <c r="F87" i="8" s="1"/>
  <c r="C87" i="8"/>
  <c r="E87" i="8"/>
  <c r="G87" i="8"/>
  <c r="B88" i="8"/>
  <c r="D88" i="8" s="1"/>
  <c r="C88" i="8"/>
  <c r="E88" i="8"/>
  <c r="G88" i="8"/>
  <c r="B89" i="8"/>
  <c r="F89" i="8" s="1"/>
  <c r="C89" i="8"/>
  <c r="E89" i="8"/>
  <c r="G89" i="8"/>
  <c r="B90" i="8"/>
  <c r="D90" i="8" s="1"/>
  <c r="C90" i="8"/>
  <c r="E90" i="8"/>
  <c r="G90" i="8"/>
  <c r="B91" i="8"/>
  <c r="D91" i="8" s="1"/>
  <c r="C91" i="8"/>
  <c r="E91" i="8"/>
  <c r="G91" i="8"/>
  <c r="B92" i="8"/>
  <c r="D92" i="8" s="1"/>
  <c r="C92" i="8"/>
  <c r="E92" i="8"/>
  <c r="G92" i="8"/>
  <c r="B93" i="8"/>
  <c r="C93" i="8"/>
  <c r="E93" i="8"/>
  <c r="I93" i="8" s="1"/>
  <c r="G93" i="8"/>
  <c r="B94" i="8"/>
  <c r="F94" i="8" s="1"/>
  <c r="C94" i="8"/>
  <c r="E94" i="8"/>
  <c r="I94" i="8" s="1"/>
  <c r="G94" i="8"/>
  <c r="C84" i="12"/>
  <c r="B84" i="12"/>
  <c r="G32" i="12"/>
  <c r="E32" i="12"/>
  <c r="I32" i="12" s="1"/>
  <c r="C32" i="12"/>
  <c r="B32" i="12"/>
  <c r="D32" i="12" s="1"/>
  <c r="F32" i="12"/>
  <c r="G8" i="12"/>
  <c r="E8" i="12"/>
  <c r="I8" i="12" s="1"/>
  <c r="C8" i="12"/>
  <c r="BA8" i="11"/>
  <c r="AZ8" i="11"/>
  <c r="AY8" i="11"/>
  <c r="AX8" i="11"/>
  <c r="AW8" i="11"/>
  <c r="AV8" i="11"/>
  <c r="AU8" i="11"/>
  <c r="AT8" i="11"/>
  <c r="AS8" i="11"/>
  <c r="AR8" i="11"/>
  <c r="AQ8" i="11"/>
  <c r="AP8" i="11"/>
  <c r="AO8" i="11"/>
  <c r="AN8" i="11"/>
  <c r="AM8" i="11"/>
  <c r="AL8" i="11"/>
  <c r="AK8" i="11"/>
  <c r="AJ8" i="11"/>
  <c r="AI8" i="11"/>
  <c r="AH8" i="11"/>
  <c r="AG8" i="11"/>
  <c r="AF8" i="11"/>
  <c r="AE8" i="11"/>
  <c r="AD8" i="11"/>
  <c r="AC8" i="11"/>
  <c r="AB8" i="11"/>
  <c r="AA8" i="11"/>
  <c r="Z8" i="11"/>
  <c r="Y8" i="11"/>
  <c r="X8" i="11"/>
  <c r="W8" i="11"/>
  <c r="V8" i="11"/>
  <c r="U8" i="11"/>
  <c r="T8" i="11"/>
  <c r="S8" i="11"/>
  <c r="R8" i="11"/>
  <c r="Q8" i="11"/>
  <c r="P8" i="11"/>
  <c r="O8" i="11"/>
  <c r="N8" i="11"/>
  <c r="M8" i="11"/>
  <c r="L8" i="11"/>
  <c r="K8" i="11"/>
  <c r="J8" i="11"/>
  <c r="I8" i="11"/>
  <c r="H8" i="11"/>
  <c r="G8" i="11"/>
  <c r="F8" i="11"/>
  <c r="E8" i="11"/>
  <c r="D8" i="11"/>
  <c r="B7" i="11"/>
  <c r="BA55" i="10"/>
  <c r="AZ55" i="10"/>
  <c r="AY55" i="10"/>
  <c r="AX55" i="10"/>
  <c r="AW55" i="10"/>
  <c r="AV55" i="10"/>
  <c r="AU55" i="10"/>
  <c r="AT55" i="10"/>
  <c r="AS55" i="10"/>
  <c r="AR55" i="10"/>
  <c r="AQ55" i="10"/>
  <c r="AP55" i="10"/>
  <c r="AO55" i="10"/>
  <c r="AN55" i="10"/>
  <c r="AM55" i="10"/>
  <c r="AL55" i="10"/>
  <c r="AK55" i="10"/>
  <c r="AJ55" i="10"/>
  <c r="AI55" i="10"/>
  <c r="AH55" i="10"/>
  <c r="AG55" i="10"/>
  <c r="AF55" i="10"/>
  <c r="AE55" i="10"/>
  <c r="AD55" i="10"/>
  <c r="AC55" i="10"/>
  <c r="AB55" i="10"/>
  <c r="AA55" i="10"/>
  <c r="Z55" i="10"/>
  <c r="Y55" i="10"/>
  <c r="X55" i="10"/>
  <c r="W55" i="10"/>
  <c r="V55" i="10"/>
  <c r="U55" i="10"/>
  <c r="T55" i="10"/>
  <c r="S55" i="10"/>
  <c r="R55" i="10"/>
  <c r="Q55" i="10"/>
  <c r="P55" i="10"/>
  <c r="O55" i="10"/>
  <c r="N55" i="10"/>
  <c r="M55" i="10"/>
  <c r="L55" i="10"/>
  <c r="K55" i="10"/>
  <c r="J55" i="10"/>
  <c r="I55" i="10"/>
  <c r="H55" i="10"/>
  <c r="G55" i="10"/>
  <c r="F55" i="10"/>
  <c r="E55" i="10"/>
  <c r="D55" i="10"/>
  <c r="B54" i="10"/>
  <c r="B53" i="10"/>
  <c r="B52" i="10"/>
  <c r="B51" i="10"/>
  <c r="B50" i="10"/>
  <c r="B49" i="10"/>
  <c r="B48" i="10"/>
  <c r="B47" i="10"/>
  <c r="B46" i="10"/>
  <c r="B45" i="10"/>
  <c r="B44" i="10"/>
  <c r="B43" i="10"/>
  <c r="B41" i="10"/>
  <c r="B40" i="10"/>
  <c r="B39" i="10"/>
  <c r="B38" i="10"/>
  <c r="B37"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7" i="10"/>
  <c r="B5" i="10"/>
  <c r="B4" i="10"/>
  <c r="BA27" i="9"/>
  <c r="AZ27" i="9"/>
  <c r="AY27" i="9"/>
  <c r="AX27" i="9"/>
  <c r="AW27" i="9"/>
  <c r="AV27" i="9"/>
  <c r="AU27" i="9"/>
  <c r="AT27" i="9"/>
  <c r="AS27" i="9"/>
  <c r="AR27" i="9"/>
  <c r="AQ27" i="9"/>
  <c r="AP27" i="9"/>
  <c r="AO27" i="9"/>
  <c r="AN27" i="9"/>
  <c r="AM27" i="9"/>
  <c r="AL27" i="9"/>
  <c r="AK27" i="9"/>
  <c r="AJ27" i="9"/>
  <c r="AI27" i="9"/>
  <c r="AH27" i="9"/>
  <c r="AG27" i="9"/>
  <c r="AF27" i="9"/>
  <c r="AE27" i="9"/>
  <c r="AD27" i="9"/>
  <c r="AC27" i="9"/>
  <c r="AB27" i="9"/>
  <c r="AA27" i="9"/>
  <c r="Z27" i="9"/>
  <c r="Y27" i="9"/>
  <c r="X27" i="9"/>
  <c r="W27" i="9"/>
  <c r="V27" i="9"/>
  <c r="U27" i="9"/>
  <c r="T27" i="9"/>
  <c r="S27" i="9"/>
  <c r="R27" i="9"/>
  <c r="Q27" i="9"/>
  <c r="P27" i="9"/>
  <c r="O27" i="9"/>
  <c r="N27" i="9"/>
  <c r="M27" i="9"/>
  <c r="L27" i="9"/>
  <c r="K27" i="9"/>
  <c r="J27" i="9"/>
  <c r="I27" i="9"/>
  <c r="H27" i="9"/>
  <c r="G27" i="9"/>
  <c r="F27" i="9"/>
  <c r="E27" i="9"/>
  <c r="D27" i="9"/>
  <c r="B4" i="9"/>
  <c r="G80" i="8"/>
  <c r="E80" i="8"/>
  <c r="C80" i="8"/>
  <c r="B80" i="8"/>
  <c r="G77" i="8"/>
  <c r="E77" i="8"/>
  <c r="G76" i="8"/>
  <c r="E76" i="8"/>
  <c r="G75" i="8"/>
  <c r="E75" i="8"/>
  <c r="G74" i="8"/>
  <c r="E74" i="8"/>
  <c r="G73" i="8"/>
  <c r="E73" i="8"/>
  <c r="G72" i="8"/>
  <c r="E72" i="8"/>
  <c r="G71" i="8"/>
  <c r="E71" i="8"/>
  <c r="G70" i="8"/>
  <c r="E70" i="8"/>
  <c r="G69" i="8"/>
  <c r="E69" i="8"/>
  <c r="G68" i="8"/>
  <c r="E68" i="8"/>
  <c r="G67" i="8"/>
  <c r="E67" i="8"/>
  <c r="G66" i="8"/>
  <c r="E66" i="8"/>
  <c r="G65" i="8"/>
  <c r="E65" i="8"/>
  <c r="G64" i="8"/>
  <c r="E64" i="8"/>
  <c r="G63" i="8"/>
  <c r="E63" i="8"/>
  <c r="G62" i="8"/>
  <c r="E62" i="8"/>
  <c r="G61" i="8"/>
  <c r="E61" i="8"/>
  <c r="G60" i="8"/>
  <c r="E60" i="8"/>
  <c r="G59" i="8"/>
  <c r="C59" i="8"/>
  <c r="G57" i="8"/>
  <c r="E57" i="8"/>
  <c r="C57" i="8"/>
  <c r="G56" i="8"/>
  <c r="E56" i="8"/>
  <c r="C56" i="8"/>
  <c r="B56" i="8"/>
  <c r="F56" i="8" s="1"/>
  <c r="G55" i="8"/>
  <c r="E55" i="8"/>
  <c r="C55" i="8"/>
  <c r="B55" i="8"/>
  <c r="F55" i="8" s="1"/>
  <c r="G54" i="8"/>
  <c r="E54" i="8"/>
  <c r="C54" i="8"/>
  <c r="B54" i="8"/>
  <c r="F54" i="8" s="1"/>
  <c r="G53" i="8"/>
  <c r="E53" i="8"/>
  <c r="C53" i="8"/>
  <c r="B53" i="8"/>
  <c r="D53" i="8" s="1"/>
  <c r="G52" i="8"/>
  <c r="E52" i="8"/>
  <c r="C52" i="8"/>
  <c r="B52" i="8"/>
  <c r="F52" i="8" s="1"/>
  <c r="G51" i="8"/>
  <c r="E51" i="8"/>
  <c r="C51" i="8"/>
  <c r="B51" i="8"/>
  <c r="F51" i="8" s="1"/>
  <c r="G50" i="8"/>
  <c r="E50" i="8"/>
  <c r="C50" i="8"/>
  <c r="B50" i="8"/>
  <c r="D50" i="8" s="1"/>
  <c r="G49" i="8"/>
  <c r="E49" i="8"/>
  <c r="C49" i="8"/>
  <c r="B49" i="8"/>
  <c r="D49" i="8" s="1"/>
  <c r="G48" i="8"/>
  <c r="E48" i="8"/>
  <c r="C48" i="8"/>
  <c r="B48" i="8"/>
  <c r="F48" i="8" s="1"/>
  <c r="G47" i="8"/>
  <c r="E47" i="8"/>
  <c r="C47" i="8"/>
  <c r="B47" i="8"/>
  <c r="F47" i="8" s="1"/>
  <c r="G46" i="8"/>
  <c r="E46" i="8"/>
  <c r="C46" i="8"/>
  <c r="B46" i="8"/>
  <c r="D46" i="8" s="1"/>
  <c r="G45" i="8"/>
  <c r="E45" i="8"/>
  <c r="C45" i="8"/>
  <c r="B45" i="8"/>
  <c r="D45" i="8" s="1"/>
  <c r="G44" i="8"/>
  <c r="E44" i="8"/>
  <c r="C44" i="8"/>
  <c r="B44" i="8"/>
  <c r="F44" i="8" s="1"/>
  <c r="G43" i="8"/>
  <c r="E43" i="8"/>
  <c r="C43" i="8"/>
  <c r="B43" i="8"/>
  <c r="D43" i="8" s="1"/>
  <c r="G42" i="8"/>
  <c r="E42" i="8"/>
  <c r="C42" i="8"/>
  <c r="B42" i="8"/>
  <c r="F42" i="8" s="1"/>
  <c r="G41" i="8"/>
  <c r="E41" i="8"/>
  <c r="C41" i="8"/>
  <c r="B41" i="8"/>
  <c r="F41" i="8" s="1"/>
  <c r="G40" i="8"/>
  <c r="E40" i="8"/>
  <c r="C40" i="8"/>
  <c r="B40" i="8"/>
  <c r="F40" i="8" s="1"/>
  <c r="G39" i="8"/>
  <c r="E39" i="8"/>
  <c r="B39" i="8"/>
  <c r="F39" i="8" s="1"/>
  <c r="G37" i="8"/>
  <c r="E37" i="8"/>
  <c r="E35" i="8"/>
  <c r="I35" i="8" s="1"/>
  <c r="B35" i="8"/>
  <c r="D35" i="8" s="1"/>
  <c r="E34" i="8"/>
  <c r="I34" i="8" s="1"/>
  <c r="B34" i="8"/>
  <c r="D34" i="8" s="1"/>
  <c r="E33" i="8"/>
  <c r="I33" i="8" s="1"/>
  <c r="C33" i="8"/>
  <c r="B33" i="8"/>
  <c r="F33" i="8" s="1"/>
  <c r="E32" i="8"/>
  <c r="I32" i="8" s="1"/>
  <c r="C32" i="8"/>
  <c r="B32" i="8"/>
  <c r="D32" i="8" s="1"/>
  <c r="E31" i="8"/>
  <c r="I31" i="8" s="1"/>
  <c r="C31" i="8"/>
  <c r="B31" i="8"/>
  <c r="F31" i="8" s="1"/>
  <c r="E30" i="8"/>
  <c r="I30" i="8" s="1"/>
  <c r="C30" i="8"/>
  <c r="B30" i="8"/>
  <c r="F30" i="8" s="1"/>
  <c r="E29" i="8"/>
  <c r="I29" i="8" s="1"/>
  <c r="C29" i="8"/>
  <c r="B29" i="8"/>
  <c r="F29" i="8" s="1"/>
  <c r="E28" i="8"/>
  <c r="I28" i="8" s="1"/>
  <c r="C28" i="8"/>
  <c r="B28" i="8"/>
  <c r="F28" i="8" s="1"/>
  <c r="E27" i="8"/>
  <c r="I27" i="8" s="1"/>
  <c r="C27" i="8"/>
  <c r="B27" i="8"/>
  <c r="F27" i="8" s="1"/>
  <c r="E26" i="8"/>
  <c r="I26" i="8" s="1"/>
  <c r="C26" i="8"/>
  <c r="B26" i="8"/>
  <c r="D26" i="8" s="1"/>
  <c r="E25" i="8"/>
  <c r="I25" i="8" s="1"/>
  <c r="C25" i="8"/>
  <c r="B25" i="8"/>
  <c r="D25" i="8" s="1"/>
  <c r="E24" i="8"/>
  <c r="I24" i="8" s="1"/>
  <c r="C24" i="8"/>
  <c r="B24" i="8"/>
  <c r="F24" i="8" s="1"/>
  <c r="E23" i="8"/>
  <c r="I23" i="8" s="1"/>
  <c r="C23" i="8"/>
  <c r="B23" i="8"/>
  <c r="F23" i="8" s="1"/>
  <c r="E22" i="8"/>
  <c r="I22" i="8" s="1"/>
  <c r="C22" i="8"/>
  <c r="B22" i="8"/>
  <c r="F22" i="8" s="1"/>
  <c r="E21" i="8"/>
  <c r="I21" i="8" s="1"/>
  <c r="C21" i="8"/>
  <c r="B21" i="8"/>
  <c r="F21" i="8" s="1"/>
  <c r="E20" i="8"/>
  <c r="I20" i="8" s="1"/>
  <c r="C20" i="8"/>
  <c r="B20" i="8"/>
  <c r="F20" i="8" s="1"/>
  <c r="E19" i="8"/>
  <c r="I19" i="8" s="1"/>
  <c r="C19" i="8"/>
  <c r="B19" i="8"/>
  <c r="F19" i="8" s="1"/>
  <c r="E18" i="8"/>
  <c r="I18" i="8" s="1"/>
  <c r="C18" i="8"/>
  <c r="B18" i="8"/>
  <c r="F18" i="8" s="1"/>
  <c r="E17" i="8"/>
  <c r="I17" i="8" s="1"/>
  <c r="C17" i="8"/>
  <c r="B17" i="8"/>
  <c r="F17" i="8" s="1"/>
  <c r="E16" i="8"/>
  <c r="I16" i="8" s="1"/>
  <c r="C16" i="8"/>
  <c r="B16" i="8"/>
  <c r="E15" i="8"/>
  <c r="I15" i="8" s="1"/>
  <c r="C15" i="8"/>
  <c r="B15" i="8"/>
  <c r="F15" i="8" s="1"/>
  <c r="E14" i="8"/>
  <c r="I14" i="8" s="1"/>
  <c r="C14" i="8"/>
  <c r="B14" i="8"/>
  <c r="E13" i="8"/>
  <c r="I13" i="8" s="1"/>
  <c r="C13" i="8"/>
  <c r="B13" i="8"/>
  <c r="F13" i="8" s="1"/>
  <c r="E12" i="8"/>
  <c r="I12" i="8" s="1"/>
  <c r="C12" i="8"/>
  <c r="B12" i="8"/>
  <c r="F12" i="8" s="1"/>
  <c r="E11" i="8"/>
  <c r="I11" i="8" s="1"/>
  <c r="C11" i="8"/>
  <c r="B11" i="8"/>
  <c r="F11" i="8" s="1"/>
  <c r="G10" i="8"/>
  <c r="E10" i="8"/>
  <c r="I10" i="8" s="1"/>
  <c r="C10" i="8"/>
  <c r="B10" i="8"/>
  <c r="BA20" i="7"/>
  <c r="AZ20" i="7"/>
  <c r="AY20" i="7"/>
  <c r="AX20" i="7"/>
  <c r="AW20" i="7"/>
  <c r="AV20" i="7"/>
  <c r="AU20" i="7"/>
  <c r="AT20" i="7"/>
  <c r="AS20" i="7"/>
  <c r="AR20" i="7"/>
  <c r="AQ20" i="7"/>
  <c r="AP20" i="7"/>
  <c r="AO20" i="7"/>
  <c r="AN20" i="7"/>
  <c r="AM20" i="7"/>
  <c r="AL20" i="7"/>
  <c r="AK20" i="7"/>
  <c r="AJ20" i="7"/>
  <c r="AI20" i="7"/>
  <c r="AH20" i="7"/>
  <c r="AG20" i="7"/>
  <c r="AF20" i="7"/>
  <c r="AE20" i="7"/>
  <c r="AD20" i="7"/>
  <c r="AC20" i="7"/>
  <c r="AB20" i="7"/>
  <c r="AA20" i="7"/>
  <c r="Z20" i="7"/>
  <c r="Y20" i="7"/>
  <c r="X20" i="7"/>
  <c r="W20" i="7"/>
  <c r="V20" i="7"/>
  <c r="U20" i="7"/>
  <c r="T20" i="7"/>
  <c r="S20" i="7"/>
  <c r="R20" i="7"/>
  <c r="Q20" i="7"/>
  <c r="P20" i="7"/>
  <c r="O20" i="7"/>
  <c r="N20" i="7"/>
  <c r="M20" i="7"/>
  <c r="L20" i="7"/>
  <c r="K20" i="7"/>
  <c r="J20" i="7"/>
  <c r="I20" i="7"/>
  <c r="H20" i="7"/>
  <c r="G20" i="7"/>
  <c r="F20" i="7"/>
  <c r="E20" i="7"/>
  <c r="B19" i="7"/>
  <c r="B18" i="7"/>
  <c r="B17" i="7"/>
  <c r="B16" i="7"/>
  <c r="B15" i="7"/>
  <c r="B14" i="7"/>
  <c r="B13" i="7"/>
  <c r="B12" i="7"/>
  <c r="B11" i="7"/>
  <c r="B10" i="7"/>
  <c r="B9" i="7"/>
  <c r="B8" i="7"/>
  <c r="B7" i="7"/>
  <c r="B6" i="7"/>
  <c r="B22" i="6"/>
  <c r="B21" i="6"/>
  <c r="B20" i="6"/>
  <c r="B19" i="6"/>
  <c r="B18" i="6"/>
  <c r="B17" i="6"/>
  <c r="B16" i="6"/>
  <c r="B15" i="6"/>
  <c r="B14" i="6"/>
  <c r="B13" i="6"/>
  <c r="B12" i="6"/>
  <c r="B11" i="6"/>
  <c r="B10" i="6"/>
  <c r="B65" i="8"/>
  <c r="F65" i="8" s="1"/>
  <c r="B9" i="6"/>
  <c r="B64" i="8"/>
  <c r="D64" i="8" s="1"/>
  <c r="B8" i="6"/>
  <c r="B63" i="8"/>
  <c r="F63" i="8" s="1"/>
  <c r="B7" i="6"/>
  <c r="B62" i="8"/>
  <c r="F62" i="8" s="1"/>
  <c r="B6" i="6"/>
  <c r="B61" i="8"/>
  <c r="F61" i="8" s="1"/>
  <c r="B5" i="6"/>
  <c r="B60" i="8"/>
  <c r="F60" i="8" s="1"/>
  <c r="B4" i="6"/>
  <c r="B59" i="8"/>
  <c r="F59" i="8" s="1"/>
  <c r="BA23" i="5"/>
  <c r="AZ23" i="5"/>
  <c r="AY23" i="5"/>
  <c r="AX23" i="5"/>
  <c r="AW23" i="5"/>
  <c r="AV23" i="5"/>
  <c r="AU23" i="5"/>
  <c r="AT23" i="5"/>
  <c r="AS23" i="5"/>
  <c r="AR23" i="5"/>
  <c r="AQ23" i="5"/>
  <c r="AP23" i="5"/>
  <c r="AO23" i="5"/>
  <c r="AN23" i="5"/>
  <c r="AM23" i="5"/>
  <c r="AL23" i="5"/>
  <c r="AK23" i="5"/>
  <c r="AJ23" i="5"/>
  <c r="AI23" i="5"/>
  <c r="AH23" i="5"/>
  <c r="AG23" i="5"/>
  <c r="AF23" i="5"/>
  <c r="AE23" i="5"/>
  <c r="AD23" i="5"/>
  <c r="AC23" i="5"/>
  <c r="AB23" i="5"/>
  <c r="AA23" i="5"/>
  <c r="Z23" i="5"/>
  <c r="Y23" i="5"/>
  <c r="X23" i="5"/>
  <c r="W23" i="5"/>
  <c r="V23" i="5"/>
  <c r="U23" i="5"/>
  <c r="T23" i="5"/>
  <c r="S23" i="5"/>
  <c r="R23" i="5"/>
  <c r="Q23" i="5"/>
  <c r="P23" i="5"/>
  <c r="O23" i="5"/>
  <c r="N23" i="5"/>
  <c r="B57" i="8" s="1"/>
  <c r="M23" i="5"/>
  <c r="L23" i="5"/>
  <c r="K23" i="5"/>
  <c r="J23" i="5"/>
  <c r="I23" i="5"/>
  <c r="H23" i="5"/>
  <c r="G23" i="5"/>
  <c r="F23" i="5"/>
  <c r="E23" i="5"/>
  <c r="D23" i="5"/>
  <c r="B22" i="5"/>
  <c r="B21" i="5"/>
  <c r="B20" i="5"/>
  <c r="B19" i="5"/>
  <c r="B18" i="5"/>
  <c r="B17" i="5"/>
  <c r="B16" i="5"/>
  <c r="B15" i="5"/>
  <c r="B14" i="5"/>
  <c r="B13" i="5"/>
  <c r="B12" i="5"/>
  <c r="B11" i="5"/>
  <c r="B10" i="5"/>
  <c r="B9" i="5"/>
  <c r="B8" i="5"/>
  <c r="B7" i="5"/>
  <c r="B6" i="5"/>
  <c r="B5" i="5"/>
  <c r="B4" i="5"/>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B37" i="8" s="1"/>
  <c r="F37" i="8" s="1"/>
  <c r="H5" i="4"/>
  <c r="G5" i="4"/>
  <c r="F5" i="4"/>
  <c r="E5" i="4"/>
  <c r="D5" i="4"/>
  <c r="BA30" i="3"/>
  <c r="AZ30" i="3"/>
  <c r="AY30" i="3"/>
  <c r="AX30" i="3"/>
  <c r="AW30" i="3"/>
  <c r="AV30" i="3"/>
  <c r="AU30" i="3"/>
  <c r="AT30" i="3"/>
  <c r="AS30" i="3"/>
  <c r="AR30" i="3"/>
  <c r="AQ30" i="3"/>
  <c r="AP30" i="3"/>
  <c r="AO30" i="3"/>
  <c r="AN30" i="3"/>
  <c r="AM30" i="3"/>
  <c r="AL30" i="3"/>
  <c r="AK30" i="3"/>
  <c r="AJ30" i="3"/>
  <c r="AI30" i="3"/>
  <c r="AH30" i="3"/>
  <c r="AG30" i="3"/>
  <c r="AF30" i="3"/>
  <c r="AE30" i="3"/>
  <c r="AD30" i="3"/>
  <c r="AC30" i="3"/>
  <c r="AB30" i="3"/>
  <c r="AA30" i="3"/>
  <c r="Z30" i="3"/>
  <c r="Y30" i="3"/>
  <c r="X30" i="3"/>
  <c r="W30" i="3"/>
  <c r="V30" i="3"/>
  <c r="U30" i="3"/>
  <c r="T30" i="3"/>
  <c r="S30" i="3"/>
  <c r="R30" i="3"/>
  <c r="Q30" i="3"/>
  <c r="P30" i="3"/>
  <c r="O30" i="3"/>
  <c r="N30" i="3"/>
  <c r="M30" i="3"/>
  <c r="L30" i="3"/>
  <c r="K30" i="3"/>
  <c r="J30" i="3"/>
  <c r="I30" i="3"/>
  <c r="H30" i="3"/>
  <c r="G30" i="3"/>
  <c r="F30" i="3"/>
  <c r="E30" i="3"/>
  <c r="D30" i="3"/>
  <c r="D24" i="8"/>
  <c r="D62" i="8"/>
  <c r="B67" i="8"/>
  <c r="D67" i="8" s="1"/>
  <c r="B71" i="8"/>
  <c r="D71" i="8" s="1"/>
  <c r="B75" i="8"/>
  <c r="F75" i="8" s="1"/>
  <c r="B70" i="8"/>
  <c r="D70" i="8" s="1"/>
  <c r="B68" i="8"/>
  <c r="F68" i="8" s="1"/>
  <c r="B76" i="8"/>
  <c r="D76" i="8" s="1"/>
  <c r="B69" i="8"/>
  <c r="D69" i="8" s="1"/>
  <c r="B73" i="8"/>
  <c r="D73" i="8" s="1"/>
  <c r="B77" i="8"/>
  <c r="D77" i="8" s="1"/>
  <c r="B66" i="8"/>
  <c r="D66" i="8" s="1"/>
  <c r="B74" i="8"/>
  <c r="F74" i="8" s="1"/>
  <c r="B72" i="8"/>
  <c r="F72" i="8" s="1"/>
  <c r="F9" i="12" l="1"/>
  <c r="D80" i="12"/>
  <c r="F80" i="12"/>
  <c r="F82" i="12"/>
  <c r="F29" i="12"/>
  <c r="D25" i="12"/>
  <c r="D12" i="12"/>
  <c r="D10" i="12"/>
  <c r="F58" i="12"/>
  <c r="D43" i="12"/>
  <c r="F62" i="12"/>
  <c r="F27" i="12"/>
  <c r="F30" i="12"/>
  <c r="F11" i="12"/>
  <c r="F35" i="12"/>
  <c r="D22" i="12"/>
  <c r="D16" i="12"/>
  <c r="D41" i="12"/>
  <c r="F74" i="12"/>
  <c r="D45" i="12"/>
  <c r="D81" i="12"/>
  <c r="F68" i="12"/>
  <c r="F76" i="12"/>
  <c r="F17" i="12"/>
  <c r="D23" i="12"/>
  <c r="F21" i="12"/>
  <c r="D20" i="12"/>
  <c r="F48" i="12"/>
  <c r="F18" i="12"/>
  <c r="D86" i="12"/>
  <c r="F60" i="12"/>
  <c r="D55" i="12"/>
  <c r="F24" i="12"/>
  <c r="D84" i="12"/>
  <c r="D85" i="12"/>
  <c r="D87" i="12"/>
  <c r="D11" i="12"/>
  <c r="F10" i="12"/>
  <c r="F8" i="12"/>
  <c r="D8" i="12"/>
  <c r="F93" i="8"/>
  <c r="D16" i="8"/>
  <c r="F14" i="8"/>
  <c r="D52" i="8"/>
  <c r="D48" i="8"/>
  <c r="D44" i="8"/>
  <c r="D54" i="8"/>
  <c r="D20" i="8"/>
  <c r="D27" i="8"/>
  <c r="D17" i="8"/>
  <c r="F86" i="8"/>
  <c r="F66" i="8"/>
  <c r="F73" i="8"/>
  <c r="D11" i="8"/>
  <c r="D60" i="8"/>
  <c r="D41" i="8"/>
  <c r="D21" i="8"/>
  <c r="D94" i="8"/>
  <c r="F69" i="8"/>
  <c r="D28" i="8"/>
  <c r="D68" i="8"/>
  <c r="F92" i="8"/>
  <c r="F77" i="8"/>
  <c r="D31" i="8"/>
  <c r="F88" i="8"/>
  <c r="D93" i="8"/>
  <c r="D61" i="8"/>
  <c r="D87" i="8"/>
  <c r="D74" i="8"/>
  <c r="F43" i="8"/>
  <c r="F70" i="8"/>
  <c r="D56" i="8"/>
  <c r="D30" i="8"/>
  <c r="D19" i="8"/>
  <c r="D33" i="8"/>
  <c r="F46" i="8"/>
  <c r="D51" i="8"/>
  <c r="F34" i="8"/>
  <c r="F26" i="8"/>
  <c r="D15" i="8"/>
  <c r="F67" i="8"/>
  <c r="F76" i="8"/>
  <c r="D13" i="8"/>
  <c r="D29" i="8"/>
  <c r="F50" i="8"/>
  <c r="D55" i="8"/>
  <c r="F90" i="8"/>
  <c r="D89" i="8"/>
  <c r="D84" i="8"/>
  <c r="F25" i="8"/>
  <c r="F71" i="8"/>
  <c r="D12" i="8"/>
  <c r="D47" i="8"/>
  <c r="F32" i="8"/>
  <c r="F16" i="8"/>
  <c r="D72" i="8"/>
  <c r="D23" i="8"/>
  <c r="F35" i="8"/>
  <c r="I87" i="12"/>
  <c r="D65" i="8"/>
  <c r="I86" i="12"/>
  <c r="D83" i="8"/>
  <c r="F82" i="8"/>
  <c r="D63" i="8"/>
  <c r="D57" i="8"/>
  <c r="F57" i="8"/>
  <c r="B30" i="3"/>
  <c r="F10" i="8"/>
  <c r="D79" i="8"/>
  <c r="F79" i="8"/>
  <c r="D75" i="8"/>
  <c r="D37" i="8"/>
  <c r="F64" i="8"/>
  <c r="D10" i="8"/>
  <c r="F45" i="8"/>
  <c r="F53" i="8"/>
  <c r="D22" i="8"/>
  <c r="F81" i="8"/>
  <c r="F91" i="8"/>
  <c r="D40" i="8"/>
  <c r="D42" i="8"/>
  <c r="F80" i="8"/>
  <c r="D59" i="8"/>
  <c r="F49" i="8"/>
  <c r="D18" i="8"/>
  <c r="D14" i="8"/>
  <c r="D85" i="8"/>
  <c r="D80" i="8"/>
  <c r="F86" i="12" l="1"/>
  <c r="F85" i="12"/>
  <c r="I85" i="12"/>
  <c r="F84" i="12"/>
  <c r="I84" i="12"/>
  <c r="F87" i="12"/>
</calcChain>
</file>

<file path=xl/sharedStrings.xml><?xml version="1.0" encoding="utf-8"?>
<sst xmlns="http://schemas.openxmlformats.org/spreadsheetml/2006/main" count="980" uniqueCount="351">
  <si>
    <t>Human Services Standards (HSS) file audit tools</t>
  </si>
  <si>
    <t>Organisation details</t>
  </si>
  <si>
    <t>File audit tool instructions</t>
  </si>
  <si>
    <t>Client File Audit Tool</t>
  </si>
  <si>
    <t>Family services</t>
  </si>
  <si>
    <t>Out of home care</t>
  </si>
  <si>
    <t>Housing and homelessness</t>
  </si>
  <si>
    <t>Disability</t>
  </si>
  <si>
    <t>Client summary</t>
  </si>
  <si>
    <t>Staff tool</t>
  </si>
  <si>
    <t>CYF providers</t>
  </si>
  <si>
    <t>Disability providers</t>
  </si>
  <si>
    <t>Staff summary</t>
  </si>
  <si>
    <t>Accessibility</t>
  </si>
  <si>
    <t>To receive this publication in an accessible format, call (03) 9096 2745, using the National Relay Service (13 36 77) if required.</t>
  </si>
  <si>
    <t>Authorised and published by the Victorian Government, 1 Treasury Place, Melbourne.</t>
  </si>
  <si>
    <t>Available on the DFFH Service Providers's Human Services Standards page</t>
  </si>
  <si>
    <t>&lt;http://providers.dhhs.vic.gov.au/human-services-standards&gt;</t>
  </si>
  <si>
    <t>Detail</t>
  </si>
  <si>
    <t>Response</t>
  </si>
  <si>
    <t>Organisation Name (Legal entity name):</t>
  </si>
  <si>
    <t>Organisation Street Address:</t>
  </si>
  <si>
    <t>Organisation Postal Address:</t>
  </si>
  <si>
    <t>Organisation ABN:</t>
  </si>
  <si>
    <t>Date Self-Assessment Completed:</t>
  </si>
  <si>
    <t>Name of person completing self-assessment:</t>
  </si>
  <si>
    <t>Title:</t>
  </si>
  <si>
    <t>Email:</t>
  </si>
  <si>
    <t>Telephone Number:</t>
  </si>
  <si>
    <t>Has the self-assessment been completed by a Consultant?</t>
  </si>
  <si>
    <t>Consultant Name and Name of Consultancy Practice</t>
  </si>
  <si>
    <t xml:space="preserve">Service Type: 
Please confirm which service type applies to your organisation:
</t>
  </si>
  <si>
    <t>Yes/No</t>
  </si>
  <si>
    <t xml:space="preserve">Disability Services </t>
  </si>
  <si>
    <t>Homelessness Services</t>
  </si>
  <si>
    <t>Children, Youth and Family Services</t>
  </si>
  <si>
    <t>Family Violence Services</t>
  </si>
  <si>
    <t>Out-Of-Home Care Services (please specify if this is Contingency)</t>
  </si>
  <si>
    <t>Residential Services, Day Programs, Refuges, Crisis Accommodation and/or Respite Services (please specify type of service</t>
  </si>
  <si>
    <t>Other: Please specify</t>
  </si>
  <si>
    <t>Declaration:</t>
  </si>
  <si>
    <t>On behalf of the organisation, I declare that to the best of my knowledge, the information provided in this self-assessment is true and correct.</t>
  </si>
  <si>
    <t xml:space="preserve"> Name, Title and Signature of person making declaration:</t>
  </si>
  <si>
    <t>Date of declaration:</t>
  </si>
  <si>
    <t>Yes</t>
  </si>
  <si>
    <t>No</t>
  </si>
  <si>
    <t>-</t>
  </si>
  <si>
    <t>Non-Compliant</t>
  </si>
  <si>
    <t>Compliant</t>
  </si>
  <si>
    <t>Not Applicable</t>
  </si>
  <si>
    <t>Instructions for completing the file audit tools</t>
  </si>
  <si>
    <t>Information on tabs in this workbook</t>
  </si>
  <si>
    <r>
      <rPr>
        <b/>
        <sz val="10"/>
        <color theme="1"/>
        <rFont val="Arial"/>
        <family val="2"/>
      </rPr>
      <t>Client tool:</t>
    </r>
    <r>
      <rPr>
        <sz val="10"/>
        <color theme="1"/>
        <rFont val="Arial"/>
        <family val="2"/>
      </rPr>
      <t xml:space="preserve"> applicable for all client files sampled.</t>
    </r>
  </si>
  <si>
    <t xml:space="preserve">Child and family services: only complete if program is delivered by your organisation.  </t>
  </si>
  <si>
    <t>Out of home care: only complete if program is delivered by your organisation.</t>
  </si>
  <si>
    <r>
      <rPr>
        <b/>
        <sz val="10"/>
        <color theme="1"/>
        <rFont val="Arial"/>
        <family val="2"/>
      </rPr>
      <t>Housing and homelessness:</t>
    </r>
    <r>
      <rPr>
        <sz val="10"/>
        <color theme="1"/>
        <rFont val="Arial"/>
        <family val="2"/>
      </rPr>
      <t xml:space="preserve"> only complete if program is delivered by your organisation.</t>
    </r>
  </si>
  <si>
    <t>Disability services: only complete if program is delivered by your organisation.</t>
  </si>
  <si>
    <r>
      <rPr>
        <b/>
        <sz val="10"/>
        <color theme="1"/>
        <rFont val="Arial"/>
        <family val="2"/>
      </rPr>
      <t>HSS staff tool:</t>
    </r>
    <r>
      <rPr>
        <sz val="10"/>
        <color theme="1"/>
        <rFont val="Arial"/>
        <family val="2"/>
      </rPr>
      <t xml:space="preserve"> applicable for all staff, volunteer and carer files sampled.</t>
    </r>
  </si>
  <si>
    <r>
      <rPr>
        <b/>
        <sz val="10"/>
        <color theme="1"/>
        <rFont val="Arial"/>
        <family val="2"/>
      </rPr>
      <t>Client summary</t>
    </r>
    <r>
      <rPr>
        <sz val="10"/>
        <color theme="1"/>
        <rFont val="Arial"/>
        <family val="2"/>
      </rPr>
      <t xml:space="preserve"> and </t>
    </r>
    <r>
      <rPr>
        <b/>
        <sz val="10"/>
        <color theme="1"/>
        <rFont val="Arial"/>
        <family val="2"/>
      </rPr>
      <t>Staff summary</t>
    </r>
    <r>
      <rPr>
        <sz val="10"/>
        <color theme="1"/>
        <rFont val="Arial"/>
        <family val="2"/>
      </rPr>
      <t xml:space="preserve">: the summary tabs automatically calculate to provide aggregate data on compliance – do </t>
    </r>
    <r>
      <rPr>
        <b/>
        <sz val="10"/>
        <color theme="1"/>
        <rFont val="Arial"/>
        <family val="2"/>
      </rPr>
      <t>not</t>
    </r>
    <r>
      <rPr>
        <sz val="10"/>
        <color theme="1"/>
        <rFont val="Arial"/>
        <family val="2"/>
      </rPr>
      <t xml:space="preserve"> make changes to these tabs</t>
    </r>
  </si>
  <si>
    <t>Audit sample guidance</t>
  </si>
  <si>
    <t>The organisation must complete its sample of files on a percentage basis across programs.</t>
  </si>
  <si>
    <t>The organisation should select files to ensure that the selection represents a random cross section of services.</t>
  </si>
  <si>
    <t>One column in the audit tools represents one staff member, client, carer or volunteer.</t>
  </si>
  <si>
    <t>If file audits are completed for different sites, you must create a separate speadsheet for each site.</t>
  </si>
  <si>
    <t>No identifying information is to be recorded in the file audit tools</t>
  </si>
  <si>
    <t>Ratings guidance</t>
  </si>
  <si>
    <r>
      <t xml:space="preserve">Enter </t>
    </r>
    <r>
      <rPr>
        <b/>
        <sz val="10"/>
        <color theme="1"/>
        <rFont val="Arial"/>
        <family val="2"/>
      </rPr>
      <t>S</t>
    </r>
    <r>
      <rPr>
        <sz val="10"/>
        <color theme="1"/>
        <rFont val="Arial"/>
        <family val="2"/>
      </rPr>
      <t xml:space="preserve"> for a Satisfactory rating </t>
    </r>
  </si>
  <si>
    <r>
      <t xml:space="preserve">Enter </t>
    </r>
    <r>
      <rPr>
        <b/>
        <sz val="10"/>
        <color theme="1"/>
        <rFont val="Arial"/>
        <family val="2"/>
      </rPr>
      <t>N</t>
    </r>
    <r>
      <rPr>
        <sz val="10"/>
        <color theme="1"/>
        <rFont val="Arial"/>
        <family val="2"/>
      </rPr>
      <t xml:space="preserve"> for a Not Satisfactory rating</t>
    </r>
  </si>
  <si>
    <r>
      <t xml:space="preserve">Enter </t>
    </r>
    <r>
      <rPr>
        <b/>
        <sz val="10"/>
        <color theme="1"/>
        <rFont val="Arial"/>
        <family val="2"/>
      </rPr>
      <t>X</t>
    </r>
    <r>
      <rPr>
        <sz val="10"/>
        <color theme="1"/>
        <rFont val="Arial"/>
        <family val="2"/>
      </rPr>
      <t xml:space="preserve"> for a Not Applicable rating</t>
    </r>
  </si>
  <si>
    <r>
      <rPr>
        <b/>
        <sz val="10"/>
        <color theme="1"/>
        <rFont val="Arial"/>
        <family val="2"/>
      </rPr>
      <t>Satsfactory (S):</t>
    </r>
    <r>
      <rPr>
        <sz val="10"/>
        <color theme="1"/>
        <rFont val="Arial"/>
        <family val="2"/>
      </rPr>
      <t xml:space="preserve"> applies when a process was fully implemented</t>
    </r>
  </si>
  <si>
    <r>
      <rPr>
        <b/>
        <sz val="10"/>
        <color theme="1"/>
        <rFont val="Arial"/>
        <family val="2"/>
      </rPr>
      <t>Not Satisfactory (N):</t>
    </r>
    <r>
      <rPr>
        <sz val="10"/>
        <color theme="1"/>
        <rFont val="Arial"/>
        <family val="2"/>
      </rPr>
      <t xml:space="preserve"> applies when the process was not completed or partially completed</t>
    </r>
  </si>
  <si>
    <r>
      <rPr>
        <b/>
        <sz val="10"/>
        <color theme="1"/>
        <rFont val="Arial"/>
        <family val="2"/>
      </rPr>
      <t>Not Applicable (X):</t>
    </r>
    <r>
      <rPr>
        <sz val="10"/>
        <color theme="1"/>
        <rFont val="Arial"/>
        <family val="2"/>
      </rPr>
      <t xml:space="preserve"> applies when a criterion  was not relevant to the service provided (such as out of home care)</t>
    </r>
  </si>
  <si>
    <r>
      <t xml:space="preserve">If a carer commenced prior to 2007, it is </t>
    </r>
    <r>
      <rPr>
        <b/>
        <sz val="10"/>
        <color theme="1"/>
        <rFont val="Arial"/>
        <family val="2"/>
      </rPr>
      <t>not</t>
    </r>
    <r>
      <rPr>
        <sz val="10"/>
        <color theme="1"/>
        <rFont val="Arial"/>
        <family val="2"/>
      </rPr>
      <t xml:space="preserve"> appropriate to mark N where Step by Step was not conducted if an alternative assessment was conducted.</t>
    </r>
  </si>
  <si>
    <t>An international police check is required if an employee or potential employee has resided continuously in an overseas country for 12 months or more in the last 10 years.</t>
  </si>
  <si>
    <t xml:space="preserve">Client tool – all services </t>
  </si>
  <si>
    <t>Criterion</t>
  </si>
  <si>
    <t>Total files audited per criterion</t>
  </si>
  <si>
    <t>Comments (no identifying info)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</si>
  <si>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</si>
  <si>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</si>
  <si>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</si>
  <si>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</si>
  <si>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</si>
  <si>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</si>
  <si>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</si>
  <si>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</si>
  <si>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</si>
  <si>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</si>
  <si>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</si>
  <si>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</si>
  <si>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</si>
  <si>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</si>
  <si>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</si>
  <si>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</si>
  <si>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</si>
  <si>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</si>
  <si>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</si>
  <si>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</si>
  <si>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</si>
  <si>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</si>
  <si>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</si>
  <si>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</si>
  <si>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</si>
  <si>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</si>
  <si>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</si>
  <si>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</si>
  <si>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</si>
  <si>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</si>
  <si>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</si>
  <si>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</si>
  <si>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</si>
  <si>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</si>
  <si>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</si>
  <si>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</si>
  <si>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</si>
  <si>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</si>
  <si>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</si>
  <si>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</si>
  <si>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</si>
  <si>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</si>
  <si>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</si>
  <si>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</si>
  <si>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</si>
  <si>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</si>
  <si>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</si>
  <si>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</si>
  <si>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</si>
  <si>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</si>
  <si>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Record ID (such as record number)</t>
  </si>
  <si>
    <t xml:space="preserve">Where relevant, evidence of information provided by department to organisation at point of referral, as applicable, or other intake information </t>
  </si>
  <si>
    <t xml:space="preserve">Evidence of rights and responsibilities being discussed or provided to client </t>
  </si>
  <si>
    <t xml:space="preserve">Evidence of information being provided to the client regarding their information privacy rights and the organisation's obligations (under legislation and the department's service agreement) </t>
  </si>
  <si>
    <t>Evidence of information being provided to the client about the organisation, services offered, other support services available and how to access or re-access the service</t>
  </si>
  <si>
    <t>Evidence of information being provided to the client about fees to be charged, what the fees cover, timelines for payment, the process for addressing difficulties in making payment, and process for making a complaint about fees or information about fees (as applicable)</t>
  </si>
  <si>
    <t>Details of financial assistance (such as brokerage) is recorded, including type, amount and date</t>
  </si>
  <si>
    <t>Appropriate contact details documented</t>
  </si>
  <si>
    <t>Identification of the person’s safety, age, culture, gender and – for children – stage of development clearly documented</t>
  </si>
  <si>
    <t>Country of birth, preferred language and whether an interpreter is required are documented</t>
  </si>
  <si>
    <t>Relevant current and historical information (such as family or carer information, housing, health and developmental history, experience of abuse and neglect including cultural abuse, protective notifications and out-of-home care history) is documented</t>
  </si>
  <si>
    <t>Immediate risk factors or alert issues are documented</t>
  </si>
  <si>
    <t>Evidence that any critical incidents involving the clients are reported as required in the Critical client incident management instruction</t>
  </si>
  <si>
    <t>Individual goals, strengths, needs and wishes are identified at assessment  (aligned with the Best interests case practice model, if applicable)</t>
  </si>
  <si>
    <t>Individual support plans are linked to the assessment (aligned with the Best interests case practice model, if applicable)</t>
  </si>
  <si>
    <t>Evidence of active client participation, input and decision making in assessment and planning process (aligned with the Best interests case practice model, if applicable)</t>
  </si>
  <si>
    <t>Evidence of client preference regarding family, friend or advocate involvement in the assessment process being identified and supported (aligned with the Best interests case practice model, if applicable)</t>
  </si>
  <si>
    <t>Evidence that the client's communication needs have been assessed and strategies implemented to support these (aligned with the Best interests case practice model, if applicable)</t>
  </si>
  <si>
    <t>As appropriate, evidence of joint planning and case coordination with other services (aligned with the Best interests case practice model, if applicable)</t>
  </si>
  <si>
    <t>Evidence of client preferences regarding their cultural spiritual and language connections (aligned with the Best interests case practice model, if applicable)</t>
  </si>
  <si>
    <t>Evidence of client preferences regarding connection to their Aboriginal and Torres Strait Islander culture and community (aligned with the Best interests case practice model, if applicable)</t>
  </si>
  <si>
    <t>Individual support planning includes health care planning as appropriate (such annual visit to GP, dentist) (aligned with the Best interests case practice model, if applicable)</t>
  </si>
  <si>
    <t>Evidence of individual plans signed, dated and received  by client or client representative (aligned with the Best interests case practice model, if applicable)</t>
  </si>
  <si>
    <t>Evidence of regular assessment, review of assessment or planning</t>
  </si>
  <si>
    <t>Client outcomes documented and align with individual goals</t>
  </si>
  <si>
    <t>Individual plans  assessed and updated as required to reflect changes in client needs, strengths, wishes and goals</t>
  </si>
  <si>
    <t>Evidence of exit, transition or Leaving care planning, including goals and strategies or actions, and timelines</t>
  </si>
  <si>
    <t>Total criteria audited per file</t>
  </si>
  <si>
    <t>Family, youth and early parenting services only</t>
  </si>
  <si>
    <r>
      <t>Child and family action plan</t>
    </r>
    <r>
      <rPr>
        <sz val="10"/>
        <color indexed="8"/>
        <rFont val="Arial"/>
        <family val="2"/>
      </rPr>
      <t xml:space="preserve"> for family and early parenting services and </t>
    </r>
    <r>
      <rPr>
        <i/>
        <sz val="10"/>
        <color indexed="8"/>
        <rFont val="Arial"/>
        <family val="2"/>
      </rPr>
      <t>Youth and family action plan</t>
    </r>
    <r>
      <rPr>
        <sz val="10"/>
        <color indexed="8"/>
        <rFont val="Arial"/>
        <family val="2"/>
      </rPr>
      <t xml:space="preserve"> for youth services: Tasks or goals to be undertaken are listed, including the caseworker or family member responsible and timelines</t>
    </r>
  </si>
  <si>
    <t>Out of home care services only</t>
  </si>
  <si>
    <r>
      <t xml:space="preserve">Evidence of essential identification records (such as birth certificate, Medicare, health care card). 
</t>
    </r>
    <r>
      <rPr>
        <sz val="10"/>
        <color rgb="FF7030A0"/>
        <rFont val="Arial"/>
        <family val="2"/>
      </rPr>
      <t>Note: Refer to the program requirements for residential care and home-based care, including kinship care</t>
    </r>
  </si>
  <si>
    <r>
      <t>Essential information record</t>
    </r>
    <r>
      <rPr>
        <sz val="10"/>
        <color indexed="8"/>
        <rFont val="Arial"/>
        <family val="2"/>
      </rPr>
      <t xml:space="preserve"> completed within 2 weeks of placement 4 weeks for kinship care) and reviewed at least every 6 months</t>
    </r>
  </si>
  <si>
    <r>
      <t>Initial care and placement plan placement</t>
    </r>
    <r>
      <rPr>
        <sz val="10"/>
        <color indexed="8"/>
        <rFont val="Arial"/>
        <family val="2"/>
      </rPr>
      <t xml:space="preserve"> (or Care and transition plan completed for young person aged 15 years and over) completed within 2 weeks of placement (or 4 weeks for kinship care)</t>
    </r>
  </si>
  <si>
    <t>CSO convening care team (essential care team members included such as parent, child protection practitioner, placement agency worker and carer)</t>
  </si>
  <si>
    <t>Each member of care team involved in the development of the care and placement plan or care and transition plan receives a copy of the plan and any revised plans in a format that facilitates understanding</t>
  </si>
  <si>
    <r>
      <t>Assessment and progress record</t>
    </r>
    <r>
      <rPr>
        <sz val="10"/>
        <color indexed="8"/>
        <rFont val="Arial"/>
        <family val="2"/>
      </rPr>
      <t xml:space="preserve"> completed within 6 months of placement commencing</t>
    </r>
  </si>
  <si>
    <t>Care team seeks child's or young person's input in completion of the Assessment and progress record</t>
  </si>
  <si>
    <r>
      <t>Assessment and progress record</t>
    </r>
    <r>
      <rPr>
        <sz val="10"/>
        <color indexed="8"/>
        <rFont val="Arial"/>
        <family val="2"/>
      </rPr>
      <t xml:space="preserve"> reviewed annually (6 monthly for children under 5 years) </t>
    </r>
  </si>
  <si>
    <t>Health care assessment for young people entering residential care for the first time or entering for the first time during the current period is undertaken as soon as possible or within 3 months of placement</t>
  </si>
  <si>
    <t>Mandatory – notifiable issue if ‘satisfactory’ not 100%</t>
  </si>
  <si>
    <t>Health care assessment for children or young people in home-based care undertaken as soon as possible or within 1 month of placement (such as doctor)</t>
  </si>
  <si>
    <t xml:space="preserve">Health Care Assessment reviewed at least annually </t>
  </si>
  <si>
    <r>
      <t xml:space="preserve">Individual education plan, including evidence of involvement in student support groups 
</t>
    </r>
    <r>
      <rPr>
        <sz val="10"/>
        <color rgb="FF7030A0"/>
        <rFont val="Arial"/>
        <family val="2"/>
      </rPr>
      <t>Note: While the responsibility for this is with the school, CSOs are expected to have evidence of being proactive in supporting the client's educational needs</t>
    </r>
  </si>
  <si>
    <t>Evidence that any allegations regarding Quality of care concerns are responded to in line with the Guidelines for responding to quality of care concerns in out-of-home care</t>
  </si>
  <si>
    <t xml:space="preserve">CSOs ensure Care and placement plan or Care and transition plan is reviewed every 6 months </t>
  </si>
  <si>
    <r>
      <t xml:space="preserve">Statutory case planning (including stability planning and reunification planning): Evidence of CSO placement worker and carers participating in  development of the statutory case plan and attending statutory case plan meetings where appropriate 
</t>
    </r>
    <r>
      <rPr>
        <sz val="10"/>
        <color rgb="FF7030A0"/>
        <rFont val="Arial"/>
        <family val="2"/>
      </rPr>
      <t>Note: While responsibility for this is with Child Protection, CSOs are expected to have evidence of being proactive in supporting the client's needs</t>
    </r>
  </si>
  <si>
    <t>Evidence of CSO developing strategies to support the cultural needs of children and young people from culturally and linguistically diverse backgrounds</t>
  </si>
  <si>
    <r>
      <t xml:space="preserve">For Aboriginal children in out-of-home-care, evidence of CSO working in line with cultural plan (as applicable) is documented.
</t>
    </r>
    <r>
      <rPr>
        <sz val="10"/>
        <color rgb="FF7030A0"/>
        <rFont val="Arial"/>
        <family val="2"/>
      </rPr>
      <t>Note: While responsibility for this is with Child Protection, CSOs are expected to have evidence of being proactive in supporting the client's cultural needs</t>
    </r>
  </si>
  <si>
    <t xml:space="preserve">Evidence of building client’s personal records or ‘Life book’, such as details of a child's or youth’s placement, their experiences and achievements, photographs of meaningful and significant events, names of significant people, and medical and school records  </t>
  </si>
  <si>
    <t xml:space="preserve">Where a client has left residential care, evidence of post-care follow up support after leaving care, in line with their care and transition plan. </t>
  </si>
  <si>
    <t xml:space="preserve">Housing and homelessness services </t>
  </si>
  <si>
    <t>Family composition inclusive of all children as required is documented</t>
  </si>
  <si>
    <t>Housing history is documented</t>
  </si>
  <si>
    <t>Reasons for requesting a service is documented</t>
  </si>
  <si>
    <t>Employment, student or income status is documented</t>
  </si>
  <si>
    <t>Care arrangements (for client under 18 years old) where there is a care or protection order in place is documented</t>
  </si>
  <si>
    <t>Consent to collect some or all information is signed, dated and on file</t>
  </si>
  <si>
    <t>Evidence of client being assessed against eligibility criteria</t>
  </si>
  <si>
    <t>Housing needed, provided or referral arranged is documented</t>
  </si>
  <si>
    <t>General services needed, provided or referral arranged is documented</t>
  </si>
  <si>
    <t>Specialised services needed, provided or referral arranged is documented</t>
  </si>
  <si>
    <t>Immediate basic comfort and safety needs identified and documented</t>
  </si>
  <si>
    <t>Options for housing identified and documented</t>
  </si>
  <si>
    <t>Assessment of client needs and risks completed and appropriately prioritised</t>
  </si>
  <si>
    <t>Client needs matched to appropriate or available supports</t>
  </si>
  <si>
    <t>Type of accommodation provided is recorded</t>
  </si>
  <si>
    <t>Start and finish date of accommodation is recorded</t>
  </si>
  <si>
    <t>Evidence of appropriate short-term response is documented as required</t>
  </si>
  <si>
    <t>Referral to specialist services or case management is documented as required</t>
  </si>
  <si>
    <t>Evidence of interim support or referral where appropriate supports not available</t>
  </si>
  <si>
    <t xml:space="preserve">Disability services </t>
  </si>
  <si>
    <t>Evidence of the organisation being approved to do interventions and registered on the Restrictive Intervention Data System</t>
  </si>
  <si>
    <t>Mandatory (if required) – notifiable issue if ‘satisfactory’ not 100%</t>
  </si>
  <si>
    <t>Evidence of monthly reporting of restrictive interventions to the Office of Professional Practice using the Restrictive Intervention Data System</t>
  </si>
  <si>
    <t>A behaviour support plan (including proactive and reactive strategies) is in place for the use of restrictive interventions</t>
  </si>
  <si>
    <t>The type of restrictive intervention to be implemented, including evidence of least restrictive option available, is documented</t>
  </si>
  <si>
    <t>The criteria that are applicable for the use of a restrictive intervention is documented</t>
  </si>
  <si>
    <t>Evidence that the organisation has an authorised program officer who is responsible for authorising and implementing the intervention</t>
  </si>
  <si>
    <t>Evidence of consultation with the person or their nominated representative regarding the restrictive interventions to be used</t>
  </si>
  <si>
    <t>Evidence of involvement of an independent person (name and contact number listed) regarding the use of restrictive intervention</t>
  </si>
  <si>
    <t>Length of time the restrictive intervention will be in place is documented</t>
  </si>
  <si>
    <t>There are dates for and evidence of review of restrictive practices</t>
  </si>
  <si>
    <t>Evidence that behaviour support plans are reviewed regularly  (not more than 12 months) and adjusted to reflect the client’s support needs over time</t>
  </si>
  <si>
    <t>Outcomes of behaviour support plans are documented</t>
  </si>
  <si>
    <t xml:space="preserve">A copy of residential statement for activities 17017 (residential institutions) and 17016 (supported accommodation) has been provided to the client in a format that will facilitate their understanding </t>
  </si>
  <si>
    <t>Inclusion of the amount of the residential charge in the residential statement for activities 17017 (residential institutions) and 17016 (supported accommodation), and whether the following service components are included or excluded from this charge:
• utilities
• communications including telephone
• bedding and linen
• food
• general household consumable supplies
• communal furnishings and whitegoods
• household equipment and utensils
• replacement of items specified above following wear and tear or accidental damage</t>
  </si>
  <si>
    <t>Evidence that the residential statement for activities 17017 (residential institutions) and 17016 (supported accommodation) has been explained to the client</t>
  </si>
  <si>
    <r>
      <t xml:space="preserve">Evidence that </t>
    </r>
    <r>
      <rPr>
        <sz val="10"/>
        <color rgb="FFFF0000"/>
        <rFont val="Arial"/>
        <family val="2"/>
      </rPr>
      <t>the residential statement for activities 17017 (residential institutions)</t>
    </r>
    <r>
      <rPr>
        <sz val="10"/>
        <color theme="1"/>
        <rFont val="Arial"/>
        <family val="2"/>
      </rPr>
      <t xml:space="preserve"> and 17016 (supported accommodation) has been provided to family, friend or other support person as chosen by the resident</t>
    </r>
  </si>
  <si>
    <t>Client summary – aggregate data</t>
  </si>
  <si>
    <t>Navigation</t>
  </si>
  <si>
    <t>Client tool criteria</t>
  </si>
  <si>
    <t>Family services criteria</t>
  </si>
  <si>
    <t>Out of home care criteria</t>
  </si>
  <si>
    <t>Housing and homelessness criteria</t>
  </si>
  <si>
    <t>Disability services criteria</t>
  </si>
  <si>
    <t>Client aggregate data</t>
  </si>
  <si>
    <t>Client tool criterion</t>
  </si>
  <si>
    <t>Total files to which criterion was applicable</t>
  </si>
  <si>
    <t>Total Satisfactory</t>
  </si>
  <si>
    <t>% Satisfactory</t>
  </si>
  <si>
    <t>Total Not Satisfactory</t>
  </si>
  <si>
    <t>% Not Satisfactory</t>
  </si>
  <si>
    <t>Total Not Applicable</t>
  </si>
  <si>
    <t>Family, youth and early parenting services criterion</t>
  </si>
  <si>
    <r>
      <t>Child and family action plan</t>
    </r>
    <r>
      <rPr>
        <sz val="10"/>
        <color indexed="8"/>
        <rFont val="Arial"/>
        <family val="2"/>
      </rPr>
      <t xml:space="preserve"> for family and early parenting services and </t>
    </r>
    <r>
      <rPr>
        <sz val="10"/>
        <color indexed="8"/>
        <rFont val="Arial"/>
        <family val="2"/>
      </rPr>
      <t>Youth and family action plan</t>
    </r>
    <r>
      <rPr>
        <sz val="10"/>
        <color indexed="8"/>
        <rFont val="Arial"/>
        <family val="2"/>
      </rPr>
      <t xml:space="preserve"> for youth services: Tasks or goals to be undertaken are listed, including the caseworker or family member responsible and timelines</t>
    </r>
  </si>
  <si>
    <t>Out of home care services criterion</t>
  </si>
  <si>
    <t>Housing and homelessness criterion</t>
  </si>
  <si>
    <t>Disability services criterion</t>
  </si>
  <si>
    <t xml:space="preserve">Evidence of the organisation being approved to do interventions and registered on the Restrictive Intervention Data System. </t>
  </si>
  <si>
    <t>Evidence that the residential statement for activities 17017 (residential institutions) and 17016 (supported accommodation) has been provided to family, friend or other support person as chosen by the resident</t>
  </si>
  <si>
    <t>HSS staff tool – for all staff, volunteers and carers</t>
  </si>
  <si>
    <t>Job application process (for example selection report) indicates competency for position</t>
  </si>
  <si>
    <t>Interview notes are on file</t>
  </si>
  <si>
    <t>Reference checks (either face-to-face or telephone contact) according to program requirements are on file</t>
  </si>
  <si>
    <t>Evidence of a police check being conducted (international if necessary)</t>
  </si>
  <si>
    <t>Mandatory - notifiable issue if satisfactory is not 100%</t>
  </si>
  <si>
    <t>As required, up to date Working with children check details are on file</t>
  </si>
  <si>
    <t>Code of conduct agreement completed, signed and on file</t>
  </si>
  <si>
    <t>Relevant training undertaken and documented, including updates</t>
  </si>
  <si>
    <t>Workplace health and safety training undertaken and documented, including updates</t>
  </si>
  <si>
    <t>Incident reporting  training undertaken and documented, including updates</t>
  </si>
  <si>
    <t>Cultural competence (CALD and Aboriginal clients) training undertaken and documented, including updates</t>
  </si>
  <si>
    <t>Infection procedures training undertaken and documented, including updates</t>
  </si>
  <si>
    <t>Fire risk management training undertaken and documented, including updates</t>
  </si>
  <si>
    <t>Case management training undertaken and documented, including updates</t>
  </si>
  <si>
    <t>Training in relation to abuse and neglect undertaken and documented, including updates</t>
  </si>
  <si>
    <t>Performance appraisals conducted (for permanent care, evidence of reviews undertaken prior to the placement of a child)</t>
  </si>
  <si>
    <t>Evidence of an allocated supervisor</t>
  </si>
  <si>
    <t xml:space="preserve">Evidence of supervision </t>
  </si>
  <si>
    <t>Evidence of frequent contact with the supervisor</t>
  </si>
  <si>
    <t xml:space="preserve">Evidence of any issues arising, action and follow-up being discussed </t>
  </si>
  <si>
    <t>Supervision includes provision of information on clients as required</t>
  </si>
  <si>
    <t>Evidence of progress on assessment, care and placement plans and other plans being discussed as required</t>
  </si>
  <si>
    <t>Evidence of giving and receiving feedback</t>
  </si>
  <si>
    <t>Exit interviews are conducted (in a confidential environment)</t>
  </si>
  <si>
    <t>Child, youth and family service providers</t>
  </si>
  <si>
    <t>Evidence that a Disqualified Carer Check has been undertaken through the Carer Register and was current and clear prior to a person being employed or engaged (through a temporary staffing agency) as a residential carer or provider of services to children at the out-of-home residence or a person being approved as a foster carer by the organisation's foster care panel</t>
  </si>
  <si>
    <t>Evidence that all out-of-home carers have been registered in the Carer Register within 14 days of having been employed or engaged (through a temporary staffing agency) as a residential carer or as a provider of services to children at the out-of-home residence and approved as a foster carer by the organisation’s foster care panel</t>
  </si>
  <si>
    <r>
      <rPr>
        <sz val="11"/>
        <color rgb="FF0070C0"/>
        <rFont val="Arial"/>
        <family val="2"/>
      </rPr>
      <t>For foster care only:</t>
    </r>
    <r>
      <rPr>
        <sz val="10"/>
        <rFont val="Arial"/>
        <family val="2"/>
      </rPr>
      <t xml:space="preserve"> assessment record checklist is completed (from Step by Step Victoria post 2007 or equivalent assessment criteria documented prior to this date) and includes relevant data forms;</t>
    </r>
    <r>
      <rPr>
        <sz val="10"/>
        <color rgb="FFFF0000"/>
        <rFont val="Arial"/>
        <family val="2"/>
      </rPr>
      <t xml:space="preserve"> </t>
    </r>
    <r>
      <rPr>
        <sz val="10"/>
        <rFont val="Arial"/>
        <family val="2"/>
      </rPr>
      <t>or the record of assessment activities is completed in the assessment report part one of Step by Step 2020.</t>
    </r>
  </si>
  <si>
    <r>
      <rPr>
        <sz val="11"/>
        <color rgb="FF0070C0"/>
        <rFont val="Arial"/>
        <family val="2"/>
      </rPr>
      <t>For foster care only:</t>
    </r>
    <r>
      <rPr>
        <sz val="10"/>
        <color theme="1"/>
        <rFont val="Arial"/>
        <family val="2"/>
      </rPr>
      <t xml:space="preserve"> a</t>
    </r>
    <r>
      <rPr>
        <sz val="10"/>
        <rFont val="Arial"/>
        <family val="2"/>
      </rPr>
      <t>ssessment of foster applicants has been conducted using mandatory assessment tools: Step by Step 2006 or Step by Step 2010 (available until December 2020) or Step by Step 2020 (from April 2020).</t>
    </r>
  </si>
  <si>
    <r>
      <rPr>
        <sz val="11"/>
        <color rgb="FF0070C0"/>
        <rFont val="Arial"/>
        <family val="2"/>
      </rPr>
      <t>For foster care only:</t>
    </r>
    <r>
      <rPr>
        <sz val="10"/>
        <color theme="1"/>
        <rFont val="Calibri"/>
        <family val="2"/>
        <scheme val="minor"/>
      </rPr>
      <t xml:space="preserve"> a</t>
    </r>
    <r>
      <rPr>
        <sz val="10"/>
        <color theme="1"/>
        <rFont val="Arial"/>
        <family val="2"/>
      </rPr>
      <t>pplication to become foster carer included in completed assessment record checklist (from Step by Step Victoria post 2007 or equivalent assessment criteria documented prior to this date) or for Step by Step 2020, it is completed and securely stored on the applicant or carer's file.</t>
    </r>
  </si>
  <si>
    <r>
      <rPr>
        <sz val="11"/>
        <color rgb="FF0070C0"/>
        <rFont val="Arial"/>
        <family val="2"/>
      </rPr>
      <t>For foster care only:</t>
    </r>
    <r>
      <rPr>
        <sz val="10"/>
        <color theme="4" tint="-0.249977111117893"/>
        <rFont val="Arial"/>
        <family val="2"/>
      </rPr>
      <t xml:space="preserve"> </t>
    </r>
    <r>
      <rPr>
        <sz val="10"/>
        <rFont val="Arial"/>
        <family val="2"/>
      </rPr>
      <t>withdrawal of application included as applicable in completed assessment record checklist (from Step by Step Victoria post 2007 or equivalent assessment criteria documented prior to this date), or the withdrawal of application (Step by Step 2020) is completed and securely stored on the applicant's file.</t>
    </r>
  </si>
  <si>
    <r>
      <rPr>
        <sz val="11"/>
        <color rgb="FF0070C0"/>
        <rFont val="Arial"/>
        <family val="2"/>
      </rPr>
      <t>For foster care only:</t>
    </r>
    <r>
      <rPr>
        <sz val="10"/>
        <color theme="1"/>
        <rFont val="Arial"/>
        <family val="2"/>
      </rPr>
      <t xml:space="preserve"> </t>
    </r>
    <r>
      <rPr>
        <sz val="10"/>
        <rFont val="Arial"/>
        <family val="2"/>
      </rPr>
      <t>medical record check included in completed assessment record checklist (from Step by Step Victoria post 2007 or equivalent assessment criteria documented prior to this date)</t>
    </r>
    <r>
      <rPr>
        <sz val="10"/>
        <color theme="1"/>
        <rFont val="Arial"/>
        <family val="2"/>
      </rPr>
      <t>,  or for Step by Step 2020, the applicant health checklist and medical check form are completed and an assessment of health is detailed in the assessment report (parts 1-3).</t>
    </r>
  </si>
  <si>
    <r>
      <rPr>
        <sz val="11"/>
        <color rgb="FF0070C0"/>
        <rFont val="Arial"/>
        <family val="2"/>
      </rPr>
      <t>For foster care only:</t>
    </r>
    <r>
      <rPr>
        <sz val="10"/>
        <color theme="1"/>
        <rFont val="Arial"/>
        <family val="2"/>
      </rPr>
      <t xml:space="preserve"> </t>
    </r>
    <r>
      <rPr>
        <sz val="10"/>
        <rFont val="Arial"/>
        <family val="2"/>
      </rPr>
      <t>satisfactory home and environment check included in completed assessment record checklist (from Step by Step Victoria post 2007 or equivalent assessment criteria documented prior to this date)</t>
    </r>
    <r>
      <rPr>
        <sz val="10"/>
        <color theme="1"/>
        <rFont val="Arial"/>
        <family val="2"/>
      </rPr>
      <t>,  or for Step by Step 2020 is detailed in the assessment report parts 1-3).</t>
    </r>
  </si>
  <si>
    <r>
      <rPr>
        <sz val="11"/>
        <color rgb="FF0070C0"/>
        <rFont val="Arial"/>
        <family val="2"/>
      </rPr>
      <t>For foster care only:</t>
    </r>
    <r>
      <rPr>
        <sz val="10"/>
        <color theme="1"/>
        <rFont val="Arial"/>
        <family val="2"/>
      </rPr>
      <t xml:space="preserve"> </t>
    </r>
    <r>
      <rPr>
        <sz val="10"/>
        <rFont val="Arial"/>
        <family val="2"/>
      </rPr>
      <t>evidence of interviews completed included in completed assessment record checklist (from Step by Step Victoria post 2007 or equivalent assessment criteria documented prior to this date)</t>
    </r>
    <r>
      <rPr>
        <sz val="10"/>
        <color theme="1"/>
        <rFont val="Arial"/>
        <family val="2"/>
      </rPr>
      <t>, or for Step by Step 2020, evidence of conversations held with applicants is detailed in the assessment report (parts 1-3).</t>
    </r>
  </si>
  <si>
    <r>
      <rPr>
        <sz val="11"/>
        <color rgb="FF0070C0"/>
        <rFont val="Arial"/>
        <family val="2"/>
      </rPr>
      <t>For foster care only:</t>
    </r>
    <r>
      <rPr>
        <sz val="10"/>
        <color theme="1"/>
        <rFont val="Arial"/>
        <family val="2"/>
      </rPr>
      <t xml:space="preserve"> evidence of police record checks for carers and other members of the carer's household who are 18 years and over, and reside or regularly stay overnight are updated every 3 years 
(a new police check is required for every prospective carer and all members of their household who are 18 years of age and over who reside or regularly stay overnight)</t>
    </r>
  </si>
  <si>
    <r>
      <rPr>
        <sz val="11"/>
        <color rgb="FF0070C0"/>
        <rFont val="Arial"/>
        <family val="2"/>
      </rPr>
      <t>For foster care only:</t>
    </r>
    <r>
      <rPr>
        <sz val="10"/>
        <color theme="1"/>
        <rFont val="Arial"/>
        <family val="2"/>
      </rPr>
      <t xml:space="preserve"> </t>
    </r>
    <r>
      <rPr>
        <sz val="10"/>
        <rFont val="Arial"/>
        <family val="2"/>
      </rPr>
      <t>evidence of an up to date Working with children check for the prospective carer and any adult member of the household who will have a parenting role with the child</t>
    </r>
    <r>
      <rPr>
        <sz val="10"/>
        <color theme="1"/>
        <rFont val="Arial"/>
        <family val="2"/>
      </rPr>
      <t>.  From April 2020, evidence in Step by Step 2020 assessment report of up to date Working with Children Checks for all adults in the household.</t>
    </r>
  </si>
  <si>
    <r>
      <rPr>
        <sz val="11"/>
        <color rgb="FF0070C0"/>
        <rFont val="Arial"/>
        <family val="2"/>
      </rPr>
      <t>For foster care only:</t>
    </r>
    <r>
      <rPr>
        <sz val="10"/>
        <color theme="1"/>
        <rFont val="Arial"/>
        <family val="2"/>
      </rPr>
      <t xml:space="preserve"> </t>
    </r>
    <r>
      <rPr>
        <sz val="10"/>
        <rFont val="Arial"/>
        <family val="2"/>
      </rPr>
      <t>Step by Step assessment conducted by qualified Step by Step assessor; or is certified as registered by the Association of Children's Welfare Agencies to use Step by Step 2020.</t>
    </r>
  </si>
  <si>
    <r>
      <rPr>
        <sz val="11"/>
        <color rgb="FF0070C0"/>
        <rFont val="Arial"/>
        <family val="2"/>
      </rPr>
      <t>For foster care only:</t>
    </r>
    <r>
      <rPr>
        <sz val="10"/>
        <color theme="1"/>
        <rFont val="Arial"/>
        <family val="2"/>
      </rPr>
      <t xml:space="preserve"> </t>
    </r>
    <r>
      <rPr>
        <sz val="10"/>
        <rFont val="Arial"/>
        <family val="2"/>
      </rPr>
      <t xml:space="preserve">Step by Step assessment fully completed, including evidence of personal readiness to become a carer; or in Step by Step 2020, assessment fully completed, including assessment of personal resilience documented in the assessment report (parts 1-3). </t>
    </r>
  </si>
  <si>
    <r>
      <rPr>
        <sz val="11"/>
        <color rgb="FF0070C0"/>
        <rFont val="Arial"/>
        <family val="2"/>
      </rPr>
      <t>For foster care only:</t>
    </r>
    <r>
      <rPr>
        <sz val="10"/>
        <color theme="1"/>
        <rFont val="Arial"/>
        <family val="2"/>
      </rPr>
      <t xml:space="preserve"> </t>
    </r>
    <r>
      <rPr>
        <sz val="10"/>
        <rFont val="Arial"/>
        <family val="2"/>
      </rPr>
      <t>Step by Step assessment fully completed, including evidence of ability to work effectively as part of a team; or in Step by Step 2020, assessment fully completed, including assessment of working with others documented in the assessment report (parts 1-3).</t>
    </r>
  </si>
  <si>
    <r>
      <rPr>
        <sz val="11"/>
        <color rgb="FF0070C0"/>
        <rFont val="Arial"/>
        <family val="2"/>
      </rPr>
      <t>For foster care only:</t>
    </r>
    <r>
      <rPr>
        <sz val="10"/>
        <color theme="1"/>
        <rFont val="Arial"/>
        <family val="2"/>
      </rPr>
      <t xml:space="preserve"> </t>
    </r>
    <r>
      <rPr>
        <sz val="10"/>
        <rFont val="Arial"/>
        <family val="2"/>
      </rPr>
      <t xml:space="preserve">Step by Step assessment fully completed including evidence of ability to promote the positive development of children and young people; or in Step by Step 2020, assessment fully completed, including assessment of child focused nurture documented in the assessment report (parts 1-3). </t>
    </r>
  </si>
  <si>
    <r>
      <rPr>
        <sz val="11"/>
        <color rgb="FF0070C0"/>
        <rFont val="Arial"/>
        <family val="2"/>
      </rPr>
      <t>For foster care only:</t>
    </r>
    <r>
      <rPr>
        <sz val="10"/>
        <color theme="1"/>
        <rFont val="Arial"/>
        <family val="2"/>
      </rPr>
      <t xml:space="preserve"> </t>
    </r>
    <r>
      <rPr>
        <sz val="10"/>
        <rFont val="Arial"/>
        <family val="2"/>
      </rPr>
      <t>Step by Step assessment fully completed, including evidence of ability to provide a safe environment that is free of abuse; or in Step by Step 2020, assessment fully completed, including assessment of safety and attitudes and connections in the assessment report (parts 1-3).</t>
    </r>
  </si>
  <si>
    <r>
      <rPr>
        <sz val="11"/>
        <color rgb="FF0070C0"/>
        <rFont val="Arial"/>
        <family val="2"/>
      </rPr>
      <t>For foster care only:</t>
    </r>
    <r>
      <rPr>
        <sz val="10"/>
        <color theme="1"/>
        <rFont val="Arial"/>
        <family val="2"/>
      </rPr>
      <t xml:space="preserve"> </t>
    </r>
    <r>
      <rPr>
        <sz val="10"/>
        <rFont val="Arial"/>
        <family val="2"/>
      </rPr>
      <t>Step by Step assessment fully completed, including evidence relevant household information; For Step by Step 2020, evidence of reference checks conducted, and conversations with children of the applicant and  nominated support network is conducted and documented in assessment report (part 1-3).</t>
    </r>
  </si>
  <si>
    <r>
      <rPr>
        <sz val="11"/>
        <color rgb="FF0070C0"/>
        <rFont val="Arial"/>
        <family val="2"/>
      </rPr>
      <t>For foster care only:</t>
    </r>
    <r>
      <rPr>
        <sz val="10"/>
        <color theme="1"/>
        <rFont val="Arial"/>
        <family val="2"/>
      </rPr>
      <t xml:space="preserve"> evidence of appropriate assessment being fully completed if approved pre-Step by Step </t>
    </r>
  </si>
  <si>
    <r>
      <rPr>
        <sz val="11"/>
        <color rgb="FF0070C0"/>
        <rFont val="Arial"/>
        <family val="2"/>
      </rPr>
      <t>For foster care only:</t>
    </r>
    <r>
      <rPr>
        <sz val="10"/>
        <rFont val="Arial"/>
        <family val="2"/>
      </rPr>
      <t xml:space="preserve"> pre-service training – Our Carers for Our Kids or Shared Lives Victoria 2019 part one fully completed prior to panel accreditation</t>
    </r>
  </si>
  <si>
    <r>
      <rPr>
        <sz val="11"/>
        <color rgb="FF0070C0"/>
        <rFont val="Arial"/>
        <family val="2"/>
      </rPr>
      <t>For foster care only:</t>
    </r>
    <r>
      <rPr>
        <sz val="10"/>
        <color theme="1"/>
        <rFont val="Arial"/>
        <family val="2"/>
      </rPr>
      <t xml:space="preserve"> </t>
    </r>
    <r>
      <rPr>
        <sz val="10"/>
        <rFont val="Arial"/>
        <family val="2"/>
      </rPr>
      <t>Shared Lives Victoria 2019 or Our Carers for Our Kids was delivered by a qualified, certified trainer</t>
    </r>
  </si>
  <si>
    <r>
      <rPr>
        <sz val="11"/>
        <color rgb="FF0070C0"/>
        <rFont val="Arial"/>
        <family val="2"/>
      </rPr>
      <t>For foster care only:</t>
    </r>
    <r>
      <rPr>
        <sz val="10"/>
        <color theme="1"/>
        <rFont val="Arial"/>
        <family val="2"/>
      </rPr>
      <t xml:space="preserve"> evidence of completion of any other training and information that was recommended by the approval panel</t>
    </r>
  </si>
  <si>
    <r>
      <rPr>
        <sz val="11"/>
        <color rgb="FF0070C0"/>
        <rFont val="Arial"/>
        <family val="2"/>
      </rPr>
      <t>For foster care only:</t>
    </r>
    <r>
      <rPr>
        <sz val="10"/>
        <color theme="1"/>
        <rFont val="Arial"/>
        <family val="2"/>
      </rPr>
      <t xml:space="preserve"> Step-by-Step Victoria approval panel recommendations and minutes recorded, or for Step by Step 2020, recommendations and relevant accreditation decisions recorded in assessment report part 3. </t>
    </r>
  </si>
  <si>
    <r>
      <rPr>
        <sz val="11"/>
        <color rgb="FF0070C0"/>
        <rFont val="Arial"/>
        <family val="2"/>
      </rPr>
      <t>For foster care only:</t>
    </r>
    <r>
      <rPr>
        <sz val="10"/>
        <color theme="1"/>
        <rFont val="Arial"/>
        <family val="2"/>
      </rPr>
      <t xml:space="preserve"> details of accreditation type noted, including type of care (respite, long term and so on)
</t>
    </r>
    <r>
      <rPr>
        <sz val="10"/>
        <rFont val="Arial"/>
        <family val="2"/>
      </rPr>
      <t>For Step by Step 2020, details of accreditation type recorded in the assessment report (part 1-3), including type of care (respite, emergency, short-term or long term,  and suitability to care for Aboriginal children.</t>
    </r>
  </si>
  <si>
    <r>
      <rPr>
        <sz val="11"/>
        <color rgb="FF0070C0"/>
        <rFont val="Arial"/>
        <family val="2"/>
      </rPr>
      <t>For foster care only:</t>
    </r>
    <r>
      <rPr>
        <sz val="10"/>
        <color theme="1"/>
        <rFont val="Arial"/>
        <family val="2"/>
      </rPr>
      <t xml:space="preserve"> details of accreditation type noted, including numbers, ages and genders of children</t>
    </r>
  </si>
  <si>
    <r>
      <rPr>
        <sz val="11"/>
        <color rgb="FF0070C0"/>
        <rFont val="Arial"/>
        <family val="2"/>
      </rPr>
      <t>For foster care only:</t>
    </r>
    <r>
      <rPr>
        <sz val="10"/>
        <color theme="1"/>
        <rFont val="Arial"/>
        <family val="2"/>
      </rPr>
      <t xml:space="preserve"> details of accreditation type noted, including special conditions</t>
    </r>
  </si>
  <si>
    <r>
      <rPr>
        <sz val="11"/>
        <color rgb="FF0070C0"/>
        <rFont val="Arial"/>
        <family val="2"/>
      </rPr>
      <t>For foster care only:</t>
    </r>
    <r>
      <rPr>
        <sz val="10"/>
        <color theme="1"/>
        <rFont val="Arial"/>
        <family val="2"/>
      </rPr>
      <t xml:space="preserve"> details of accreditation type noted, including ongoing or priority training needs</t>
    </r>
  </si>
  <si>
    <r>
      <rPr>
        <sz val="11"/>
        <color rgb="FF0070C0"/>
        <rFont val="Arial"/>
        <family val="2"/>
      </rPr>
      <t>For foster care only:</t>
    </r>
    <r>
      <rPr>
        <sz val="10"/>
        <color theme="1"/>
        <rFont val="Arial"/>
        <family val="2"/>
      </rPr>
      <t xml:space="preserve"> details of accreditation type noted, including type of support</t>
    </r>
  </si>
  <si>
    <r>
      <rPr>
        <sz val="11"/>
        <color rgb="FF0070C0"/>
        <rFont val="Arial"/>
        <family val="2"/>
      </rPr>
      <t>For foster care only:</t>
    </r>
    <r>
      <rPr>
        <sz val="10"/>
        <color theme="1"/>
        <rFont val="Arial"/>
        <family val="2"/>
      </rPr>
      <t xml:space="preserve"> details of accreditation type noted, including plan for review</t>
    </r>
  </si>
  <si>
    <r>
      <rPr>
        <sz val="11"/>
        <color rgb="FF0070C0"/>
        <rFont val="Arial"/>
        <family val="2"/>
      </rPr>
      <t>For foster care only:</t>
    </r>
    <r>
      <rPr>
        <sz val="10"/>
        <color theme="1"/>
        <rFont val="Arial"/>
        <family val="2"/>
      </rPr>
      <t xml:space="preserve"> </t>
    </r>
    <r>
      <rPr>
        <sz val="10"/>
        <rFont val="Arial"/>
        <family val="2"/>
      </rPr>
      <t>approval panel was convened by current CSO or ACCO</t>
    </r>
  </si>
  <si>
    <r>
      <rPr>
        <sz val="11"/>
        <color rgb="FF0070C0"/>
        <rFont val="Arial"/>
        <family val="2"/>
      </rPr>
      <t xml:space="preserve">For foster care only: </t>
    </r>
    <r>
      <rPr>
        <sz val="10"/>
        <rFont val="Arial"/>
        <family val="2"/>
      </rPr>
      <t>accreditation of the foster carer was approved by panel which included a DFFH representative.</t>
    </r>
  </si>
  <si>
    <r>
      <rPr>
        <sz val="11"/>
        <color rgb="FF0070C0"/>
        <rFont val="Arial"/>
        <family val="2"/>
      </rPr>
      <t>For foster care only:</t>
    </r>
    <r>
      <rPr>
        <sz val="10"/>
        <color theme="1"/>
        <rFont val="Arial"/>
        <family val="2"/>
      </rPr>
      <t xml:space="preserve"> code of conduct agreement for approved carer completed and signed</t>
    </r>
  </si>
  <si>
    <r>
      <rPr>
        <sz val="11"/>
        <color rgb="FF0070C0"/>
        <rFont val="Arial"/>
        <family val="2"/>
      </rPr>
      <t>For foster care only:</t>
    </r>
    <r>
      <rPr>
        <sz val="10"/>
        <color rgb="FFFF0000"/>
        <rFont val="Arial"/>
        <family val="2"/>
      </rPr>
      <t xml:space="preserve"> </t>
    </r>
    <r>
      <rPr>
        <sz val="10"/>
        <rFont val="Arial"/>
        <family val="2"/>
      </rPr>
      <t>Evidence of foster carer supervision being completed, minimum monthly</t>
    </r>
  </si>
  <si>
    <r>
      <rPr>
        <sz val="11"/>
        <color rgb="FF0070C0"/>
        <rFont val="Arial"/>
        <family val="2"/>
      </rPr>
      <t xml:space="preserve">For foster care only: </t>
    </r>
    <r>
      <rPr>
        <sz val="10"/>
        <color theme="1"/>
        <rFont val="Arial"/>
        <family val="2"/>
      </rPr>
      <t>Evidence that accredited carers with an 'orange light' in section B5 of assessment report part 2 of Step by Step 2020, do not have Aboriginal children placed in their care prior to completing cultural training with an Aboriginal provider and successful accreditation for B5 -'Aboriginal cultural awareness and knowledge'</t>
    </r>
  </si>
  <si>
    <r>
      <rPr>
        <sz val="11"/>
        <color rgb="FF0070C0"/>
        <rFont val="Arial"/>
        <family val="2"/>
      </rPr>
      <t>For foster care only:</t>
    </r>
    <r>
      <rPr>
        <sz val="10"/>
        <color theme="1"/>
        <rFont val="Arial"/>
        <family val="2"/>
      </rPr>
      <t xml:space="preserve"> annual review of the carer includes a home visit</t>
    </r>
  </si>
  <si>
    <r>
      <rPr>
        <sz val="11"/>
        <color rgb="FF0070C0"/>
        <rFont val="Arial"/>
        <family val="2"/>
      </rPr>
      <t>For foster careonly:</t>
    </r>
    <r>
      <rPr>
        <sz val="10"/>
        <color theme="1"/>
        <rFont val="Arial"/>
        <family val="2"/>
      </rPr>
      <t xml:space="preserve"> annual review of the carer includes a summary of placements during past 12 months</t>
    </r>
  </si>
  <si>
    <r>
      <rPr>
        <sz val="11"/>
        <color rgb="FF0070C0"/>
        <rFont val="Arial"/>
        <family val="2"/>
      </rPr>
      <t>For foster care only:</t>
    </r>
    <r>
      <rPr>
        <sz val="10"/>
        <color theme="1"/>
        <rFont val="Arial"/>
        <family val="2"/>
      </rPr>
      <t xml:space="preserve"> annual review of the carer ensures accreditation status of carer matches placements during last year and is appropriate for future placements</t>
    </r>
  </si>
  <si>
    <r>
      <rPr>
        <sz val="11"/>
        <color rgb="FF0070C0"/>
        <rFont val="Arial"/>
        <family val="2"/>
      </rPr>
      <t>For foster care only:</t>
    </r>
    <r>
      <rPr>
        <sz val="10"/>
        <color theme="1"/>
        <rFont val="Arial"/>
        <family val="2"/>
      </rPr>
      <t xml:space="preserve"> annual review of the carer includes assessing training received as needed</t>
    </r>
  </si>
  <si>
    <r>
      <rPr>
        <sz val="11"/>
        <color rgb="FF0070C0"/>
        <rFont val="Arial"/>
        <family val="2"/>
      </rPr>
      <t>For foster care only:</t>
    </r>
    <r>
      <rPr>
        <sz val="10"/>
        <color theme="1"/>
        <rFont val="Arial"/>
        <family val="2"/>
      </rPr>
      <t xml:space="preserve"> </t>
    </r>
    <r>
      <rPr>
        <sz val="10"/>
        <rFont val="Arial"/>
        <family val="2"/>
      </rPr>
      <t>annual review of the carer and adults in the household ensures police checks are current (to be updated every 3 years)</t>
    </r>
  </si>
  <si>
    <r>
      <rPr>
        <sz val="11"/>
        <color rgb="FF0070C0"/>
        <rFont val="Arial"/>
        <family val="2"/>
      </rPr>
      <t>For foster care only:</t>
    </r>
    <r>
      <rPr>
        <sz val="10"/>
        <color theme="1"/>
        <rFont val="Arial"/>
        <family val="2"/>
      </rPr>
      <t xml:space="preserve"> annual review of the carer ensures the carer is registered on the Carer register </t>
    </r>
  </si>
  <si>
    <r>
      <rPr>
        <sz val="11"/>
        <color rgb="FF0070C0"/>
        <rFont val="Arial"/>
        <family val="2"/>
      </rPr>
      <t>For foster care only:</t>
    </r>
    <r>
      <rPr>
        <sz val="10"/>
        <color rgb="FFFF0000"/>
        <rFont val="Arial"/>
        <family val="2"/>
      </rPr>
      <t xml:space="preserve"> </t>
    </r>
    <r>
      <rPr>
        <sz val="10"/>
        <rFont val="Arial"/>
        <family val="2"/>
      </rPr>
      <t>annual review of the carer and all adults in the household* ensures Working with children check is current
*WWCC are mandatory for all adults in the house from April 2020</t>
    </r>
  </si>
  <si>
    <r>
      <rPr>
        <sz val="11"/>
        <color rgb="FF0070C0"/>
        <rFont val="Arial"/>
        <family val="2"/>
      </rPr>
      <t xml:space="preserve">For foster care only: </t>
    </r>
    <r>
      <rPr>
        <sz val="10"/>
        <color theme="1"/>
        <rFont val="Arial"/>
        <family val="2"/>
      </rPr>
      <t>annual review of the carer includes a the Step by Step home and environment check</t>
    </r>
  </si>
  <si>
    <r>
      <rPr>
        <sz val="11"/>
        <color rgb="FF0070C0"/>
        <rFont val="Arial"/>
        <family val="2"/>
      </rPr>
      <t>For foster care only:</t>
    </r>
    <r>
      <rPr>
        <sz val="10"/>
        <color theme="1"/>
        <rFont val="Arial"/>
        <family val="2"/>
      </rPr>
      <t xml:space="preserve"> annual review of the carer includes a medical record check</t>
    </r>
  </si>
  <si>
    <r>
      <rPr>
        <sz val="11"/>
        <color rgb="FF0070C0"/>
        <rFont val="Arial"/>
        <family val="2"/>
      </rPr>
      <t xml:space="preserve">For foster care only: </t>
    </r>
    <r>
      <rPr>
        <sz val="10"/>
        <rFont val="Arial"/>
        <family val="2"/>
      </rPr>
      <t>review and assessment of the carer includes personal readiness to continue caring, or for Step by Step 2020, the annual review tool template is used to record conversations and review of motivation, personal resilience, health, support networks and impact of caring on family.</t>
    </r>
  </si>
  <si>
    <r>
      <rPr>
        <sz val="11"/>
        <color rgb="FF0070C0"/>
        <rFont val="Arial"/>
        <family val="2"/>
      </rPr>
      <t>For foster care only:</t>
    </r>
    <r>
      <rPr>
        <sz val="10"/>
        <color theme="1"/>
        <rFont val="Arial"/>
        <family val="2"/>
      </rPr>
      <t xml:space="preserve"> </t>
    </r>
    <r>
      <rPr>
        <sz val="10"/>
        <rFont val="Arial"/>
        <family val="2"/>
      </rPr>
      <t>review and assessment of the carer includes ability to work effectively as part of a team; or for Step by Step 2020, the annual review tool template is used to record conversation and review of commitment to on-going learning, working with others.</t>
    </r>
  </si>
  <si>
    <r>
      <rPr>
        <sz val="11"/>
        <color rgb="FF0070C0"/>
        <rFont val="Arial"/>
        <family val="2"/>
      </rPr>
      <t>For foster care only:</t>
    </r>
    <r>
      <rPr>
        <sz val="10"/>
        <color theme="1"/>
        <rFont val="Arial"/>
        <family val="2"/>
      </rPr>
      <t xml:space="preserve"> </t>
    </r>
    <r>
      <rPr>
        <sz val="10"/>
        <rFont val="Arial"/>
        <family val="2"/>
      </rPr>
      <t>review and assessment of the carer includes ability to promote the positive development of children and youth; or for Step by Step 2020, the annual review tool template is used to record conversation and review of child focused nurture, e.g. promoting children's education, positive self-image, identity and managing behaviour.</t>
    </r>
  </si>
  <si>
    <r>
      <rPr>
        <sz val="11"/>
        <color rgb="FF0070C0"/>
        <rFont val="Arial"/>
        <family val="2"/>
      </rPr>
      <t>For foster care only:</t>
    </r>
    <r>
      <rPr>
        <sz val="11"/>
        <rFont val="Arial"/>
        <family val="2"/>
      </rPr>
      <t xml:space="preserve"> </t>
    </r>
    <r>
      <rPr>
        <sz val="10"/>
        <rFont val="Arial"/>
        <family val="2"/>
      </rPr>
      <t>review and assessment of the carer includes ability to provide a safe environment that is free of abuse;  or for Step by Step 2020, the annual review tool template is used to record conversation and review of safety and attitudes and connections.</t>
    </r>
  </si>
  <si>
    <r>
      <rPr>
        <sz val="11"/>
        <color rgb="FF0070C0"/>
        <rFont val="Arial"/>
        <family val="2"/>
      </rPr>
      <t>For foster care only:</t>
    </r>
    <r>
      <rPr>
        <sz val="10"/>
        <color theme="1"/>
        <rFont val="Arial"/>
        <family val="2"/>
      </rPr>
      <t xml:space="preserve"> copy of the review and assessment is provided to carer</t>
    </r>
  </si>
  <si>
    <r>
      <rPr>
        <sz val="11"/>
        <color rgb="FF0070C0"/>
        <rFont val="Arial"/>
        <family val="2"/>
      </rPr>
      <t>For primary kinship carers only:</t>
    </r>
    <r>
      <rPr>
        <sz val="10"/>
        <color theme="1"/>
        <rFont val="Arial"/>
        <family val="2"/>
      </rPr>
      <t xml:space="preserve"> evidence of a current Working with children check</t>
    </r>
  </si>
  <si>
    <r>
      <t xml:space="preserve">All formal Quality of care reports </t>
    </r>
    <r>
      <rPr>
        <sz val="11"/>
        <color rgb="FF0070C0"/>
        <rFont val="Arial"/>
        <family val="2"/>
      </rPr>
      <t>(for foster care, lead tenant, residential care and kinship care only)</t>
    </r>
    <r>
      <rPr>
        <sz val="10"/>
        <color theme="1"/>
        <rFont val="Arial"/>
        <family val="2"/>
      </rPr>
      <t xml:space="preserve"> – that is, Reports of concern outcome summary, Quality of care investigation outcome report, Formal care review outcome report and evidence of subsequent follow up – is documented on carer's file in line with Guidelines for responding to QOC concerns in out of home care</t>
    </r>
  </si>
  <si>
    <r>
      <rPr>
        <sz val="11"/>
        <color rgb="FF0070C0"/>
        <rFont val="Arial"/>
        <family val="2"/>
      </rPr>
      <t>For permanent care only:</t>
    </r>
    <r>
      <rPr>
        <sz val="10"/>
        <color theme="1"/>
        <rFont val="Arial"/>
        <family val="2"/>
      </rPr>
      <t xml:space="preserve"> evidence of carer approval by the Permanent Care Approval and Accreditation Panel – recommendations and minutes recorded</t>
    </r>
  </si>
  <si>
    <r>
      <rPr>
        <sz val="11"/>
        <color rgb="FF0070C0"/>
        <rFont val="Arial"/>
        <family val="2"/>
      </rPr>
      <t>For permanent care only:</t>
    </r>
    <r>
      <rPr>
        <sz val="10"/>
        <color theme="1"/>
        <rFont val="Arial"/>
        <family val="2"/>
      </rPr>
      <t xml:space="preserve"> evidence of ongoing monitoring (prior to finalisation of a permanent care order)</t>
    </r>
  </si>
  <si>
    <t>Disability service providers</t>
  </si>
  <si>
    <t>Total files audited per criteria</t>
  </si>
  <si>
    <t>Evidence that the code of conduct for all disability workers has been implemented and that all disability workers have signed a declaration acknowledging and agreeing to abide by the obligations of the code of conduct
In the transitional period to 31 August 2018, where a disability worker has not signed a declaration, a demonstrated process is in place to achieve this requirement</t>
  </si>
  <si>
    <t>Evidence that all Quality of care concern investigations, formal reviews and subsequent recommendations have been completed</t>
  </si>
  <si>
    <t>HSS staff summary – aggregate data</t>
  </si>
  <si>
    <t>Staff tool criteria</t>
  </si>
  <si>
    <t>Child, youth and family service providers criteria</t>
  </si>
  <si>
    <t>Disability service providers criteria</t>
  </si>
  <si>
    <t>Staff aggregate data</t>
  </si>
  <si>
    <t>Staff tool criterion</t>
  </si>
  <si>
    <t>Incident reporting training undertaken and documented, including updates</t>
  </si>
  <si>
    <t>Infection procedures  training undertaken and documented, including updates</t>
  </si>
  <si>
    <t>Child, youth and family services criterion</t>
  </si>
  <si>
    <r>
      <rPr>
        <sz val="11"/>
        <color rgb="FF0070C0"/>
        <rFont val="Arial"/>
        <family val="2"/>
      </rPr>
      <t>For foster care only:</t>
    </r>
    <r>
      <rPr>
        <sz val="10"/>
        <rFont val="Arial"/>
        <family val="2"/>
      </rPr>
      <t xml:space="preserve"> pre-service training – Our Carers for Our Kids or Shared Stories Shared Lives Victoria 2019 part one fully completed prior to panel accreditation</t>
    </r>
  </si>
  <si>
    <r>
      <rPr>
        <sz val="11"/>
        <color rgb="FF0070C0"/>
        <rFont val="Arial"/>
        <family val="2"/>
      </rPr>
      <t>For foster care only:</t>
    </r>
    <r>
      <rPr>
        <sz val="10"/>
        <color theme="1"/>
        <rFont val="Arial"/>
        <family val="2"/>
      </rPr>
      <t xml:space="preserve"> </t>
    </r>
    <r>
      <rPr>
        <sz val="10"/>
        <rFont val="Arial"/>
        <family val="2"/>
      </rPr>
      <t xml:space="preserve">Our Carers for Our Kids and Shared Lives Victoria 2019 was delivered by a qualified, certified trainer. </t>
    </r>
  </si>
  <si>
    <r>
      <rPr>
        <sz val="11"/>
        <color rgb="FF0070C0"/>
        <rFont val="Arial"/>
        <family val="2"/>
      </rPr>
      <t xml:space="preserve">For foster care only: </t>
    </r>
    <r>
      <rPr>
        <sz val="10"/>
        <rFont val="Arial"/>
        <family val="2"/>
      </rPr>
      <t>accreditation of the foster carer was approved by panel which included a DHHS representative.</t>
    </r>
  </si>
  <si>
    <r>
      <rPr>
        <sz val="11"/>
        <color rgb="FF0070C0"/>
        <rFont val="Arial"/>
        <family val="2"/>
      </rPr>
      <t>For foster care only:</t>
    </r>
    <r>
      <rPr>
        <sz val="10"/>
        <color rgb="FFFF0000"/>
        <rFont val="Arial"/>
        <family val="2"/>
      </rPr>
      <t xml:space="preserve"> </t>
    </r>
    <r>
      <rPr>
        <sz val="10"/>
        <rFont val="Arial"/>
        <family val="2"/>
      </rPr>
      <t>annual review of the carer and all adults in the household* ensures Working with children check is current
*WWCC are mandatory for all adults in the house from April 2020)</t>
    </r>
  </si>
  <si>
    <r>
      <t xml:space="preserve">All formal Quality of care reports </t>
    </r>
    <r>
      <rPr>
        <sz val="11"/>
        <color rgb="FF0070C0"/>
        <rFont val="Arial"/>
        <family val="2"/>
      </rPr>
      <t>(for foster care, lead tenant, residential care and kinship care only)</t>
    </r>
    <r>
      <rPr>
        <sz val="10"/>
        <color theme="1"/>
        <rFont val="Arial"/>
        <family val="2"/>
      </rPr>
      <t xml:space="preserve"> –</t>
    </r>
    <r>
      <rPr>
        <sz val="10"/>
        <color theme="1"/>
        <rFont val="Arial"/>
        <family val="2"/>
      </rPr>
      <t xml:space="preserve"> that is,</t>
    </r>
    <r>
      <rPr>
        <sz val="10"/>
        <color theme="1"/>
        <rFont val="Arial"/>
        <family val="2"/>
      </rPr>
      <t xml:space="preserve"> Reports of concern outcome summary, Quality of care investigation outcome report, Formal care review outcome report and evidence of subsequent follow up –</t>
    </r>
    <r>
      <rPr>
        <sz val="10"/>
        <color theme="1"/>
        <rFont val="Arial"/>
        <family val="2"/>
      </rPr>
      <t xml:space="preserve"> </t>
    </r>
    <r>
      <rPr>
        <sz val="10"/>
        <color theme="1"/>
        <rFont val="Arial"/>
        <family val="2"/>
      </rPr>
      <t>is documented on carer's file in line with Guidelines for responding to QOC concerns in out of home care</t>
    </r>
  </si>
  <si>
    <t>Disability service providers criterion</t>
  </si>
  <si>
    <t>Evidence that Disability Worker Exclusion Scheme (DWES) check has been completed for all disability workers currently engaged by the disability service.</t>
  </si>
  <si>
    <t>Evidence that there has been a notification made to DWES Unit for any worker that potentially meets criteria for consideration of placement on the Disability Worker Exclusion List (this includes instances where an investigation commences into conduct which may meet DWES criteria)</t>
  </si>
  <si>
    <t>Ratings</t>
  </si>
  <si>
    <t>S</t>
  </si>
  <si>
    <t>N</t>
  </si>
  <si>
    <t>X</t>
  </si>
  <si>
    <r>
      <t xml:space="preserve">© State of Victoria, June </t>
    </r>
    <r>
      <rPr>
        <sz val="10"/>
        <color rgb="FF7030A0"/>
        <rFont val="Arial"/>
        <family val="2"/>
      </rPr>
      <t>2022</t>
    </r>
    <r>
      <rPr>
        <sz val="10"/>
        <rFont val="Arial"/>
        <family val="2"/>
      </rPr>
      <t>.</t>
    </r>
  </si>
  <si>
    <r>
      <t>The Client File Audit and Staff, Volunteer and Carer File audit sample should be the square root of the total number of staff files plus one and the square root of the total number of open and closed client files in the last 12 months plus one. T</t>
    </r>
    <r>
      <rPr>
        <sz val="10"/>
        <rFont val="Arial"/>
        <family val="2"/>
      </rPr>
      <t>he sampling applies to clients in scope of registration or funded by DFFH, and the staff which support these clients.</t>
    </r>
  </si>
  <si>
    <t xml:space="preserve">Please note, a comment must be provided in the file audit tool for any ratings marked X or N. The client and staff summary report provides a column to record actions in response to a Not Satisfactory (N) rating. </t>
  </si>
  <si>
    <t xml:space="preserve">A copy of residential statement for 17016 (supported accommodation) has been provided to the client in a format that will facilitate their understanding </t>
  </si>
  <si>
    <r>
      <t xml:space="preserve">Evidence that Disability Worker Exclusion Scheme (DWES) check has been completed for all disability workers currently engaged by the disability service. </t>
    </r>
    <r>
      <rPr>
        <sz val="10"/>
        <color rgb="FF0070C0"/>
        <rFont val="Arial"/>
        <family val="2"/>
      </rPr>
      <t>( ( as required by the current DFFH safety screening policy) 
Please refer to the self-assessment instructions tab for the link to the Safety Screening policy</t>
    </r>
  </si>
  <si>
    <r>
      <t xml:space="preserve">Evidence that there has been a notification made to DWES Unit for any worker that potentially meets criteria for consideration of placement on the Disability Worker Exclusion List (this includes instances where an investigation commences into conduct which may meet DWES criteria) </t>
    </r>
    <r>
      <rPr>
        <sz val="10"/>
        <color rgb="FF0070C0"/>
        <rFont val="Arial"/>
        <family val="2"/>
      </rPr>
      <t>( as required by the current DFFH safety screening policy) 
Please refer to the self-assessment instructions tab for the link to the Safety Screening policy</t>
    </r>
  </si>
  <si>
    <t>Partially Compliant</t>
  </si>
  <si>
    <t>Action to meet the criteria/standard
(Complete if cell is coloured)</t>
  </si>
  <si>
    <t xml:space="preserve"> </t>
  </si>
  <si>
    <t>Contents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</si>
</sst>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0"/>
      <color theme="1"/>
      <name val="Arial"/>
      <family val="2"/>
    </font>
    <font>
      <sz val="10"/>
      <color rgb="FF00B050"/>
      <name val="Calibri"/>
      <family val="2"/>
      <scheme val="minor"/>
    </font>
    <font>
      <b/>
      <sz val="10"/>
      <color theme="1"/>
      <name val="Calibri"/>
      <family val="2"/>
      <scheme val="minor"/>
    </font>
    <font>
      <sz val="10"/>
      <name val="Calibri"/>
      <family val="2"/>
      <scheme val="minor"/>
    </font>
    <font>
      <sz val="10"/>
      <color rgb="FF000000"/>
      <name val="Calibri"/>
      <family val="2"/>
      <scheme val="minor"/>
    </font>
    <font>
      <sz val="12"/>
      <name val="Arial"/>
      <family val="2"/>
    </font>
    <font>
      <sz val="10"/>
      <name val="Arial"/>
      <family val="2"/>
    </font>
    <font>
      <b/>
      <sz val="10"/>
      <color theme="1"/>
      <name val="Arial"/>
      <family val="2"/>
    </font>
    <font>
      <b/>
      <sz val="10"/>
      <color theme="0"/>
      <name val="Arial"/>
      <family val="2"/>
    </font>
    <font>
      <b/>
      <sz val="11"/>
      <color theme="1"/>
      <name val="Arial"/>
      <family val="2"/>
    </font>
    <font>
      <sz val="11"/>
      <color theme="1"/>
      <name val="Arial"/>
      <family val="2"/>
    </font>
    <font>
      <sz val="11"/>
      <color rgb="FF0070C0"/>
      <name val="Arial"/>
      <family val="2"/>
    </font>
    <font>
      <sz val="10"/>
      <color indexed="8"/>
      <name val="Arial"/>
      <family val="2"/>
    </font>
    <font>
      <u/>
      <sz val="10"/>
      <color theme="10"/>
      <name val="Arial"/>
      <family val="2"/>
    </font>
    <font>
      <b/>
      <sz val="16"/>
      <color theme="1"/>
      <name val="Arial"/>
      <family val="2"/>
    </font>
    <font>
      <b/>
      <sz val="14"/>
      <color theme="1" tint="4.9989318521683403E-2"/>
      <name val="Arial"/>
      <family val="2"/>
    </font>
    <font>
      <sz val="10"/>
      <color rgb="FF7030A0"/>
      <name val="Arial"/>
      <family val="2"/>
    </font>
    <font>
      <b/>
      <sz val="11"/>
      <color rgb="FF000000"/>
      <name val="Calibri"/>
      <family val="2"/>
      <scheme val="minor"/>
    </font>
    <font>
      <b/>
      <u/>
      <sz val="10"/>
      <color theme="10"/>
      <name val="Arial"/>
      <family val="2"/>
    </font>
    <font>
      <sz val="10"/>
      <color theme="1"/>
      <name val="Calibri"/>
      <family val="2"/>
      <scheme val="minor"/>
    </font>
    <font>
      <i/>
      <sz val="10"/>
      <color theme="1"/>
      <name val="Arial"/>
      <family val="2"/>
    </font>
    <font>
      <i/>
      <sz val="10"/>
      <color indexed="8"/>
      <name val="Arial"/>
      <family val="2"/>
    </font>
    <font>
      <sz val="10"/>
      <color rgb="FFFF0000"/>
      <name val="Arial"/>
      <family val="2"/>
    </font>
    <font>
      <sz val="10"/>
      <color theme="4" tint="-0.249977111117893"/>
      <name val="Arial"/>
      <family val="2"/>
    </font>
    <font>
      <sz val="11"/>
      <name val="Arial"/>
      <family val="2"/>
    </font>
    <font>
      <sz val="10"/>
      <color theme="1"/>
      <name val="Arial"/>
      <family val="2"/>
    </font>
    <font>
      <b/>
      <sz val="10"/>
      <color rgb="FFECF2F8"/>
      <name val="Arial"/>
      <family val="2"/>
    </font>
    <font>
      <sz val="10"/>
      <color rgb="FFECF2F8"/>
      <name val="Arial"/>
      <family val="2"/>
    </font>
    <font>
      <sz val="11"/>
      <color rgb="FF000000"/>
      <name val="Calibri"/>
      <family val="2"/>
    </font>
    <font>
      <sz val="12"/>
      <color theme="1"/>
      <name val="Arial"/>
      <family val="2"/>
    </font>
    <font>
      <sz val="11"/>
      <name val="Calibri"/>
      <family val="2"/>
      <scheme val="minor"/>
    </font>
    <font>
      <sz val="10"/>
      <color rgb="FF0070C0"/>
      <name val="Arial"/>
      <family val="2"/>
    </font>
    <font>
      <b/>
      <sz val="10"/>
      <name val="Arial"/>
      <family val="2"/>
    </font>
    <font>
      <sz val="1"/>
      <color theme="5" tint="0.79998168889431442"/>
      <name val="Arial"/>
      <family val="2"/>
    </font>
    <font>
      <sz val="1"/>
      <color theme="5" tint="0.79998168889431442"/>
      <name val="Calibri"/>
      <family val="2"/>
      <scheme val="minor"/>
    </font>
    <font>
      <sz val="1"/>
      <color theme="7" tint="0.79998168889431442"/>
      <name val="Arial"/>
      <family val="2"/>
    </font>
  </fonts>
  <fills count="10">
    <fill>
      <patternFill patternType="none"/>
    </fill>
    <fill>
      <patternFill patternType="gray125"/>
    </fill>
    <fill>
      <patternFill patternType="solid">
        <fgColor theme="0"/>
        <bgColor indexed="64"/>
      </patternFill>
    </fill>
    <fill>
      <patternFill patternType="solid">
        <fgColor theme="4"/>
        <bgColor theme="4"/>
      </patternFill>
    </fill>
    <fill>
      <patternFill patternType="solid">
        <fgColor theme="6" tint="0.39997558519241921"/>
        <bgColor indexed="64"/>
      </patternFill>
    </fill>
    <fill>
      <patternFill patternType="solid">
        <fgColor rgb="FFF4E1E0"/>
        <bgColor indexed="64"/>
      </patternFill>
    </fill>
    <fill>
      <patternFill patternType="solid">
        <fgColor rgb="FFECF1F8"/>
        <bgColor indexed="64"/>
      </patternFill>
    </fill>
    <fill>
      <patternFill patternType="solid">
        <fgColor rgb="FFECF2F8"/>
        <bgColor indexed="64"/>
      </patternFill>
    </fill>
    <fill>
      <patternFill patternType="solid">
        <fgColor rgb="FFF5E0E1"/>
        <bgColor indexed="64"/>
      </patternFill>
    </fill>
    <fill>
      <patternFill patternType="solid">
        <fgColor theme="3" tint="0.39997558519241921"/>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theme="4"/>
      </top>
      <bottom style="medium">
        <color indexed="64"/>
      </bottom>
      <diagonal/>
    </border>
    <border>
      <left/>
      <right style="thin">
        <color indexed="64"/>
      </right>
      <top style="thin">
        <color theme="4"/>
      </top>
      <bottom style="medium">
        <color indexed="64"/>
      </bottom>
      <diagonal/>
    </border>
    <border>
      <left/>
      <right/>
      <top/>
      <bottom style="medium">
        <color indexed="64"/>
      </bottom>
      <diagonal/>
    </border>
    <border>
      <left style="thin">
        <color indexed="64"/>
      </left>
      <right/>
      <top style="medium">
        <color indexed="64"/>
      </top>
      <bottom/>
      <diagonal/>
    </border>
    <border>
      <left style="thin">
        <color indexed="64"/>
      </left>
      <right/>
      <top style="thin">
        <color theme="4"/>
      </top>
      <bottom style="medium">
        <color indexed="64"/>
      </bottom>
      <diagonal/>
    </border>
    <border>
      <left style="thin">
        <color indexed="64"/>
      </left>
      <right style="thin">
        <color indexed="64"/>
      </right>
      <top style="thin">
        <color theme="1"/>
      </top>
      <bottom style="thin">
        <color indexed="64"/>
      </bottom>
      <diagonal/>
    </border>
    <border>
      <left style="thick">
        <color indexed="64"/>
      </left>
      <right style="thin">
        <color indexed="64"/>
      </right>
      <top style="thin">
        <color theme="4"/>
      </top>
      <bottom style="medium">
        <color indexed="64"/>
      </bottom>
      <diagonal/>
    </border>
    <border>
      <left style="thin">
        <color indexed="64"/>
      </left>
      <right style="medium">
        <color indexed="64"/>
      </right>
      <top style="medium">
        <color indexed="64"/>
      </top>
      <bottom style="thin">
        <color indexed="64"/>
      </bottom>
      <diagonal/>
    </border>
    <border>
      <left style="thick">
        <color theme="1"/>
      </left>
      <right/>
      <top style="thin">
        <color theme="1"/>
      </top>
      <bottom style="thin">
        <color theme="1"/>
      </bottom>
      <diagonal/>
    </border>
    <border>
      <left style="thick">
        <color theme="1"/>
      </left>
      <right/>
      <top style="thin">
        <color theme="1"/>
      </top>
      <bottom style="thin">
        <color indexed="64"/>
      </bottom>
      <diagonal/>
    </border>
    <border>
      <left style="thin">
        <color indexed="64"/>
      </left>
      <right style="thin">
        <color indexed="64"/>
      </right>
      <top style="thin">
        <color theme="1"/>
      </top>
      <bottom style="thin">
        <color theme="1"/>
      </bottom>
      <diagonal/>
    </border>
    <border>
      <left/>
      <right/>
      <top style="medium">
        <color indexed="64"/>
      </top>
      <bottom style="thin">
        <color indexed="64"/>
      </bottom>
      <diagonal/>
    </border>
    <border>
      <left/>
      <right/>
      <top style="thin">
        <color indexed="64"/>
      </top>
      <bottom style="medium">
        <color indexed="64"/>
      </bottom>
      <diagonal/>
    </border>
    <border>
      <left style="thick">
        <color indexed="64"/>
      </left>
      <right/>
      <top style="thin">
        <color indexed="64"/>
      </top>
      <bottom style="thin">
        <color indexed="64"/>
      </bottom>
      <diagonal/>
    </border>
    <border>
      <left style="thick">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ck">
        <color indexed="64"/>
      </left>
      <right/>
      <top style="thin">
        <color indexed="64"/>
      </top>
      <bottom/>
      <diagonal/>
    </border>
    <border>
      <left style="thick">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theme="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auto="1"/>
      </left>
      <right style="medium">
        <color auto="1"/>
      </right>
      <top/>
      <bottom/>
      <diagonal/>
    </border>
    <border>
      <left style="medium">
        <color auto="1"/>
      </left>
      <right style="medium">
        <color auto="1"/>
      </right>
      <top/>
      <bottom style="medium">
        <color indexed="64"/>
      </bottom>
      <diagonal/>
    </border>
    <border>
      <left style="thick">
        <color auto="1"/>
      </left>
      <right style="medium">
        <color auto="1"/>
      </right>
      <top/>
      <bottom/>
      <diagonal/>
    </border>
    <border>
      <left style="thick">
        <color auto="1"/>
      </left>
      <right style="medium">
        <color auto="1"/>
      </right>
      <top/>
      <bottom style="medium">
        <color indexed="64"/>
      </bottom>
      <diagonal/>
    </border>
    <border>
      <left style="medium">
        <color auto="1"/>
      </left>
      <right style="thin">
        <color theme="3"/>
      </right>
      <top/>
      <bottom style="medium">
        <color indexed="64"/>
      </bottom>
      <diagonal/>
    </border>
    <border>
      <left style="thin">
        <color theme="3"/>
      </left>
      <right style="thin">
        <color theme="3"/>
      </right>
      <top/>
      <bottom style="medium">
        <color indexed="64"/>
      </bottom>
      <diagonal/>
    </border>
    <border>
      <left style="thin">
        <color theme="3"/>
      </left>
      <right/>
      <top/>
      <bottom style="medium">
        <color indexed="64"/>
      </bottom>
      <diagonal/>
    </border>
    <border>
      <left style="medium">
        <color auto="1"/>
      </left>
      <right style="thin">
        <color rgb="FFC00000"/>
      </right>
      <top/>
      <bottom style="medium">
        <color indexed="64"/>
      </bottom>
      <diagonal/>
    </border>
    <border>
      <left style="thin">
        <color rgb="FFC00000"/>
      </left>
      <right style="thin">
        <color rgb="FFC00000"/>
      </right>
      <top/>
      <bottom style="medium">
        <color indexed="64"/>
      </bottom>
      <diagonal/>
    </border>
    <border>
      <left style="thin">
        <color rgb="FFC00000"/>
      </left>
      <right/>
      <top/>
      <bottom style="medium">
        <color indexed="64"/>
      </bottom>
      <diagonal/>
    </border>
    <border>
      <left style="medium">
        <color auto="1"/>
      </left>
      <right style="thin">
        <color theme="3"/>
      </right>
      <top/>
      <bottom/>
      <diagonal/>
    </border>
    <border>
      <left style="medium">
        <color auto="1"/>
      </left>
      <right style="thin">
        <color theme="4"/>
      </right>
      <top style="medium">
        <color indexed="64"/>
      </top>
      <bottom/>
      <diagonal/>
    </border>
    <border>
      <left/>
      <right style="thin">
        <color theme="4"/>
      </right>
      <top style="medium">
        <color indexed="64"/>
      </top>
      <bottom/>
      <diagonal/>
    </border>
    <border>
      <left style="thin">
        <color theme="4"/>
      </left>
      <right style="thin">
        <color theme="4"/>
      </right>
      <top style="medium">
        <color indexed="64"/>
      </top>
      <bottom/>
      <diagonal/>
    </border>
    <border>
      <left style="medium">
        <color auto="1"/>
      </left>
      <right style="thin">
        <color theme="4"/>
      </right>
      <top/>
      <bottom/>
      <diagonal/>
    </border>
    <border>
      <left style="medium">
        <color auto="1"/>
      </left>
      <right/>
      <top/>
      <bottom style="thin">
        <color theme="4" tint="-0.249977111117893"/>
      </bottom>
      <diagonal/>
    </border>
    <border>
      <left style="medium">
        <color auto="1"/>
      </left>
      <right style="thin">
        <color theme="4" tint="-0.249977111117893"/>
      </right>
      <top/>
      <bottom/>
      <diagonal/>
    </border>
    <border>
      <left style="medium">
        <color auto="1"/>
      </left>
      <right style="thin">
        <color theme="4" tint="-0.249977111117893"/>
      </right>
      <top style="thin">
        <color theme="4"/>
      </top>
      <bottom/>
      <diagonal/>
    </border>
    <border>
      <left/>
      <right style="thin">
        <color theme="4" tint="-0.249977111117893"/>
      </right>
      <top/>
      <bottom/>
      <diagonal/>
    </border>
    <border>
      <left style="thin">
        <color theme="4" tint="-0.249977111117893"/>
      </left>
      <right style="thin">
        <color theme="4" tint="-0.249977111117893"/>
      </right>
      <top/>
      <bottom/>
      <diagonal/>
    </border>
    <border>
      <left style="medium">
        <color auto="1"/>
      </left>
      <right style="thin">
        <color theme="4" tint="-0.249977111117893"/>
      </right>
      <top style="medium">
        <color indexed="64"/>
      </top>
      <bottom style="thin">
        <color theme="4" tint="-0.249977111117893"/>
      </bottom>
      <diagonal/>
    </border>
    <border>
      <left style="thin">
        <color theme="4" tint="-0.249977111117893"/>
      </left>
      <right style="thin">
        <color theme="4" tint="-0.249977111117893"/>
      </right>
      <top style="medium">
        <color indexed="64"/>
      </top>
      <bottom/>
      <diagonal/>
    </border>
    <border>
      <left style="medium">
        <color auto="1"/>
      </left>
      <right style="thin">
        <color theme="4" tint="-0.249977111117893"/>
      </right>
      <top style="thin">
        <color theme="4" tint="-0.249977111117893"/>
      </top>
      <bottom style="thin">
        <color theme="4"/>
      </bottom>
      <diagonal/>
    </border>
    <border>
      <left style="thin">
        <color theme="4"/>
      </left>
      <right style="thin">
        <color theme="4" tint="-0.249977111117893"/>
      </right>
      <top/>
      <bottom style="thin">
        <color theme="3"/>
      </bottom>
      <diagonal/>
    </border>
    <border>
      <left style="thin">
        <color theme="4" tint="-0.249977111117893"/>
      </left>
      <right style="thin">
        <color theme="4" tint="-0.249977111117893"/>
      </right>
      <top style="thin">
        <color theme="4" tint="-0.249977111117893"/>
      </top>
      <bottom/>
      <diagonal/>
    </border>
    <border>
      <left style="thin">
        <color theme="4" tint="-0.249977111117893"/>
      </left>
      <right style="thin">
        <color theme="4" tint="-0.249977111117893"/>
      </right>
      <top/>
      <bottom style="thin">
        <color theme="4" tint="-0.249977111117893"/>
      </bottom>
      <diagonal/>
    </border>
    <border>
      <left style="thin">
        <color theme="4" tint="-0.249977111117893"/>
      </left>
      <right/>
      <top style="thin">
        <color theme="4" tint="-0.249977111117893"/>
      </top>
      <bottom/>
      <diagonal/>
    </border>
    <border>
      <left/>
      <right style="thin">
        <color theme="4" tint="-0.249977111117893"/>
      </right>
      <top style="thin">
        <color theme="4" tint="-0.249977111117893"/>
      </top>
      <bottom/>
      <diagonal/>
    </border>
    <border>
      <left style="thin">
        <color theme="4" tint="-0.249977111117893"/>
      </left>
      <right/>
      <top/>
      <bottom/>
      <diagonal/>
    </border>
    <border>
      <left style="thin">
        <color theme="4" tint="-0.249977111117893"/>
      </left>
      <right/>
      <top/>
      <bottom style="thin">
        <color theme="4" tint="-0.249977111117893"/>
      </bottom>
      <diagonal/>
    </border>
    <border>
      <left/>
      <right style="thin">
        <color theme="4" tint="-0.249977111117893"/>
      </right>
      <top/>
      <bottom style="thin">
        <color theme="4" tint="-0.249977111117893"/>
      </bottom>
      <diagonal/>
    </border>
    <border>
      <left style="thin">
        <color theme="4"/>
      </left>
      <right/>
      <top style="medium">
        <color indexed="64"/>
      </top>
      <bottom/>
      <diagonal/>
    </border>
    <border>
      <left style="thin">
        <color theme="4"/>
      </left>
      <right/>
      <top/>
      <bottom/>
      <diagonal/>
    </border>
    <border>
      <left style="thin">
        <color theme="0"/>
      </left>
      <right/>
      <top/>
      <bottom/>
      <diagonal/>
    </border>
    <border>
      <left style="thin">
        <color theme="0"/>
      </left>
      <right/>
      <top style="medium">
        <color indexed="64"/>
      </top>
      <bottom/>
      <diagonal/>
    </border>
  </borders>
  <cellStyleXfs count="5">
    <xf numFmtId="0" fontId="0" fillId="0" borderId="0">
      <alignment horizontal="left" vertical="center" wrapText="1"/>
    </xf>
    <xf numFmtId="0" fontId="13" fillId="0" borderId="0" applyNumberFormat="0" applyFill="0" applyBorder="0" applyAlignment="0" applyProtection="0">
      <alignment horizontal="center" vertical="center" wrapText="1"/>
    </xf>
    <xf numFmtId="0" fontId="14" fillId="0" borderId="0" applyNumberFormat="0" applyFill="0" applyAlignment="0" applyProtection="0"/>
    <xf numFmtId="0" fontId="15" fillId="0" borderId="0" applyNumberFormat="0" applyFill="0" applyAlignment="0" applyProtection="0"/>
    <xf numFmtId="9" fontId="25" fillId="0" borderId="0" applyFont="0" applyFill="0" applyBorder="0" applyAlignment="0" applyProtection="0"/>
  </cellStyleXfs>
  <cellXfs count="243">
    <xf numFmtId="0" fontId="0" fillId="0" borderId="0" xfId="0">
      <alignment horizontal="left" vertical="center" wrapText="1"/>
    </xf>
    <xf numFmtId="0" fontId="14" fillId="0" borderId="0" xfId="2" applyAlignment="1">
      <alignment horizontal="left" vertical="center" wrapText="1"/>
    </xf>
    <xf numFmtId="0" fontId="1" fillId="0" borderId="0" xfId="0" applyFont="1">
      <alignment horizontal="left" vertical="center" wrapText="1"/>
    </xf>
    <xf numFmtId="0" fontId="0" fillId="0" borderId="0" xfId="0" applyProtection="1">
      <alignment horizontal="left" vertical="center" wrapText="1"/>
      <protection locked="0"/>
    </xf>
    <xf numFmtId="0" fontId="0" fillId="0" borderId="0" xfId="0" applyAlignment="1" applyProtection="1">
      <alignment vertical="top"/>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4" xfId="0" applyBorder="1" applyProtection="1">
      <alignment horizontal="left" vertical="center" wrapText="1"/>
      <protection locked="0"/>
    </xf>
    <xf numFmtId="0" fontId="0" fillId="2" borderId="4" xfId="0" applyFill="1" applyBorder="1" applyProtection="1">
      <alignment horizontal="left"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3" fillId="0" borderId="0" xfId="0" applyFont="1" applyProtection="1">
      <alignment horizontal="left"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0"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0" xfId="0" applyFont="1">
      <alignment horizontal="left" vertical="center" wrapText="1"/>
    </xf>
    <xf numFmtId="0" fontId="2" fillId="0" borderId="0" xfId="0" applyFont="1" applyProtection="1">
      <alignment horizontal="left" vertical="center" wrapText="1"/>
      <protection locked="0"/>
    </xf>
    <xf numFmtId="0" fontId="0" fillId="0" borderId="0" xfId="0" applyAlignment="1" applyProtection="1">
      <alignment horizontal="center"/>
      <protection locked="0"/>
    </xf>
    <xf numFmtId="0" fontId="0" fillId="0" borderId="7" xfId="0" applyBorder="1" applyProtection="1">
      <alignment horizontal="left" vertical="center" wrapText="1"/>
      <protection locked="0"/>
    </xf>
    <xf numFmtId="0" fontId="0" fillId="0" borderId="12" xfId="0" applyBorder="1" applyProtection="1">
      <alignment horizontal="left" vertical="center" wrapText="1"/>
      <protection locked="0"/>
    </xf>
    <xf numFmtId="0" fontId="0" fillId="0" borderId="14" xfId="0" applyBorder="1" applyProtection="1">
      <alignment horizontal="left" vertical="center" wrapText="1"/>
      <protection locked="0"/>
    </xf>
    <xf numFmtId="0" fontId="0" fillId="0" borderId="2" xfId="0" applyBorder="1" applyAlignment="1" applyProtection="1">
      <alignment horizontal="center" vertical="center" wrapText="1"/>
      <protection locked="0"/>
    </xf>
    <xf numFmtId="0" fontId="0" fillId="0" borderId="5" xfId="0" applyBorder="1" applyAlignment="1" applyProtection="1">
      <alignment horizontal="center" vertical="center"/>
      <protection locked="0"/>
    </xf>
    <xf numFmtId="0" fontId="0" fillId="2" borderId="4" xfId="0" applyFill="1" applyBorder="1"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15" xfId="0" applyBorder="1" applyAlignment="1" applyProtection="1">
      <alignment horizontal="center" vertical="center"/>
      <protection locked="0"/>
    </xf>
    <xf numFmtId="0" fontId="0" fillId="0" borderId="2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14" fillId="0" borderId="0" xfId="2" applyAlignment="1">
      <alignment horizontal="left" vertical="center"/>
    </xf>
    <xf numFmtId="0" fontId="0" fillId="4" borderId="17" xfId="0" applyFill="1" applyBorder="1" applyAlignment="1" applyProtection="1">
      <alignment vertical="top"/>
      <protection locked="0"/>
    </xf>
    <xf numFmtId="0" fontId="0" fillId="4" borderId="19" xfId="0" applyFill="1" applyBorder="1" applyAlignment="1" applyProtection="1">
      <alignment vertical="top"/>
      <protection locked="0"/>
    </xf>
    <xf numFmtId="0" fontId="0" fillId="4" borderId="20" xfId="0" applyFill="1" applyBorder="1" applyAlignment="1" applyProtection="1">
      <alignment vertical="top"/>
      <protection locked="0"/>
    </xf>
    <xf numFmtId="0" fontId="0" fillId="0" borderId="34"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15" fillId="0" borderId="0" xfId="3"/>
    <xf numFmtId="0" fontId="15" fillId="0" borderId="0" xfId="3" applyAlignment="1">
      <alignment horizontal="left" vertical="center"/>
    </xf>
    <xf numFmtId="0" fontId="15" fillId="0" borderId="0" xfId="3" applyAlignment="1">
      <alignment horizontal="left"/>
    </xf>
    <xf numFmtId="0" fontId="0" fillId="0" borderId="47" xfId="0" applyBorder="1" applyAlignment="1" applyProtection="1">
      <alignment horizontal="center" vertical="center" wrapText="1"/>
      <protection locked="0"/>
    </xf>
    <xf numFmtId="0" fontId="0" fillId="4" borderId="17" xfId="0" applyFill="1" applyBorder="1" applyAlignment="1" applyProtection="1">
      <alignment vertical="center"/>
      <protection locked="0"/>
    </xf>
    <xf numFmtId="0" fontId="0" fillId="4" borderId="19" xfId="0" applyFill="1" applyBorder="1" applyAlignment="1" applyProtection="1">
      <alignment vertical="center"/>
      <protection locked="0"/>
    </xf>
    <xf numFmtId="0" fontId="0" fillId="4" borderId="20" xfId="0" applyFill="1" applyBorder="1" applyAlignment="1" applyProtection="1">
      <alignment vertical="center"/>
      <protection locked="0"/>
    </xf>
    <xf numFmtId="0" fontId="19" fillId="0" borderId="1"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wrapText="1"/>
      <protection locked="0"/>
    </xf>
    <xf numFmtId="0" fontId="19" fillId="0" borderId="5"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0" fontId="8" fillId="3" borderId="19" xfId="0" applyFont="1" applyFill="1" applyBorder="1" applyAlignment="1" applyProtection="1">
      <alignment horizontal="center" vertical="center" wrapText="1"/>
      <protection locked="0"/>
    </xf>
    <xf numFmtId="0" fontId="8" fillId="3" borderId="18"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0" fontId="8" fillId="3" borderId="20"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protection locked="0"/>
    </xf>
    <xf numFmtId="0" fontId="0" fillId="4" borderId="28" xfId="0" applyFill="1" applyBorder="1" applyAlignment="1" applyProtection="1">
      <alignment vertical="center"/>
      <protection locked="0"/>
    </xf>
    <xf numFmtId="0" fontId="0" fillId="4" borderId="27" xfId="0" applyFill="1" applyBorder="1" applyAlignment="1" applyProtection="1">
      <alignment vertical="center"/>
      <protection locked="0"/>
    </xf>
    <xf numFmtId="0" fontId="0" fillId="4" borderId="31" xfId="0" applyFill="1" applyBorder="1" applyAlignment="1" applyProtection="1">
      <alignment vertical="center"/>
      <protection locked="0"/>
    </xf>
    <xf numFmtId="0" fontId="19" fillId="0" borderId="7" xfId="0" applyFont="1" applyBorder="1" applyAlignment="1" applyProtection="1">
      <alignment horizontal="center" vertical="center" wrapText="1"/>
      <protection locked="0"/>
    </xf>
    <xf numFmtId="0" fontId="19" fillId="0" borderId="6" xfId="0" applyFont="1" applyBorder="1" applyAlignment="1" applyProtection="1">
      <alignment horizontal="center" vertical="center" wrapText="1"/>
      <protection locked="0"/>
    </xf>
    <xf numFmtId="0" fontId="9" fillId="6" borderId="49"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0" fillId="0" borderId="50" xfId="0" applyBorder="1" applyAlignment="1" applyProtection="1">
      <alignment horizontal="center" vertical="center" wrapText="1"/>
      <protection hidden="1"/>
    </xf>
    <xf numFmtId="0" fontId="0" fillId="0" borderId="53" xfId="0" applyBorder="1" applyAlignment="1" applyProtection="1">
      <alignment horizontal="center" vertical="center" wrapText="1"/>
      <protection hidden="1"/>
    </xf>
    <xf numFmtId="0" fontId="0" fillId="0" borderId="54" xfId="0" applyBorder="1" applyAlignment="1" applyProtection="1">
      <alignment horizontal="center" vertical="center" wrapText="1"/>
      <protection hidden="1"/>
    </xf>
    <xf numFmtId="0" fontId="0" fillId="0" borderId="55" xfId="0" applyBorder="1" applyAlignment="1" applyProtection="1">
      <alignment horizontal="center" vertical="center" wrapText="1"/>
      <protection hidden="1"/>
    </xf>
    <xf numFmtId="0" fontId="0" fillId="0" borderId="17" xfId="0" applyBorder="1" applyAlignment="1" applyProtection="1">
      <alignment horizontal="center" vertical="center" wrapText="1"/>
      <protection hidden="1"/>
    </xf>
    <xf numFmtId="0" fontId="0" fillId="0" borderId="19" xfId="0" applyBorder="1" applyAlignment="1" applyProtection="1">
      <alignment horizontal="center" vertical="center" wrapText="1"/>
      <protection hidden="1"/>
    </xf>
    <xf numFmtId="0" fontId="0" fillId="0" borderId="20" xfId="0" applyBorder="1" applyAlignment="1" applyProtection="1">
      <alignment horizontal="center" vertical="center" wrapText="1"/>
      <protection hidden="1"/>
    </xf>
    <xf numFmtId="0" fontId="9" fillId="5" borderId="49" xfId="0" applyFont="1" applyFill="1" applyBorder="1" applyAlignment="1" applyProtection="1">
      <alignment horizontal="center" vertical="center" wrapText="1"/>
      <protection hidden="1"/>
    </xf>
    <xf numFmtId="0" fontId="0" fillId="0" borderId="56" xfId="0" applyBorder="1" applyAlignment="1" applyProtection="1">
      <alignment horizontal="center" vertical="center" wrapText="1"/>
      <protection hidden="1"/>
    </xf>
    <xf numFmtId="0" fontId="0" fillId="0" borderId="57" xfId="0" applyBorder="1" applyAlignment="1" applyProtection="1">
      <alignment horizontal="center" vertical="center" wrapText="1"/>
      <protection hidden="1"/>
    </xf>
    <xf numFmtId="0" fontId="0" fillId="0" borderId="58" xfId="0" applyBorder="1" applyAlignment="1" applyProtection="1">
      <alignment horizontal="center" vertical="center" wrapText="1"/>
      <protection hidden="1"/>
    </xf>
    <xf numFmtId="0" fontId="0" fillId="0" borderId="29" xfId="0" applyBorder="1" applyAlignment="1" applyProtection="1">
      <alignment horizontal="center" vertical="center" wrapText="1"/>
      <protection hidden="1"/>
    </xf>
    <xf numFmtId="0" fontId="0" fillId="0" borderId="59" xfId="0" applyBorder="1" applyAlignment="1" applyProtection="1">
      <alignment horizontal="center" vertical="center" wrapText="1"/>
      <protection hidden="1"/>
    </xf>
    <xf numFmtId="0" fontId="0" fillId="0" borderId="61" xfId="0" applyBorder="1" applyAlignment="1" applyProtection="1">
      <alignment horizontal="center" vertical="center" wrapText="1"/>
      <protection hidden="1"/>
    </xf>
    <xf numFmtId="0" fontId="0" fillId="0" borderId="60" xfId="0" applyBorder="1" applyAlignment="1" applyProtection="1">
      <alignment horizontal="center" vertical="center" wrapText="1"/>
      <protection hidden="1"/>
    </xf>
    <xf numFmtId="0" fontId="0" fillId="0" borderId="62" xfId="0" applyBorder="1" applyAlignment="1" applyProtection="1">
      <alignment horizontal="center" vertical="center" wrapText="1"/>
      <protection hidden="1"/>
    </xf>
    <xf numFmtId="0" fontId="0" fillId="0" borderId="63" xfId="0" applyBorder="1" applyAlignment="1" applyProtection="1">
      <alignment horizontal="center" vertical="center" wrapText="1"/>
      <protection hidden="1"/>
    </xf>
    <xf numFmtId="0" fontId="0" fillId="0" borderId="64" xfId="0" applyBorder="1" applyAlignment="1" applyProtection="1">
      <alignment horizontal="center" vertical="center" wrapText="1"/>
      <protection hidden="1"/>
    </xf>
    <xf numFmtId="0" fontId="0" fillId="0" borderId="65" xfId="0" applyBorder="1" applyAlignment="1" applyProtection="1">
      <alignment horizontal="center" vertical="center" wrapText="1"/>
      <protection hidden="1"/>
    </xf>
    <xf numFmtId="0" fontId="0" fillId="0" borderId="67" xfId="0" applyBorder="1" applyAlignment="1" applyProtection="1">
      <alignment horizontal="center" vertical="center" wrapText="1"/>
      <protection hidden="1"/>
    </xf>
    <xf numFmtId="0" fontId="0" fillId="0" borderId="68" xfId="0" applyBorder="1" applyAlignment="1" applyProtection="1">
      <alignment horizontal="center" vertical="center" wrapText="1"/>
      <protection hidden="1"/>
    </xf>
    <xf numFmtId="0" fontId="0" fillId="0" borderId="66" xfId="0" applyBorder="1" applyAlignment="1" applyProtection="1">
      <alignment horizontal="center" vertical="center" wrapText="1"/>
      <protection hidden="1"/>
    </xf>
    <xf numFmtId="0" fontId="0" fillId="0" borderId="69" xfId="0" applyBorder="1" applyAlignment="1" applyProtection="1">
      <alignment horizontal="center" vertical="center" wrapText="1"/>
      <protection hidden="1"/>
    </xf>
    <xf numFmtId="0" fontId="0" fillId="0" borderId="70" xfId="0" applyBorder="1" applyAlignment="1" applyProtection="1">
      <alignment horizontal="center" vertical="center" wrapText="1"/>
      <protection hidden="1"/>
    </xf>
    <xf numFmtId="0" fontId="0" fillId="0" borderId="71" xfId="0" applyBorder="1" applyAlignment="1" applyProtection="1">
      <alignment horizontal="center" vertical="center" wrapText="1"/>
      <protection hidden="1"/>
    </xf>
    <xf numFmtId="0" fontId="0" fillId="0" borderId="73" xfId="0" applyBorder="1" applyAlignment="1" applyProtection="1">
      <alignment horizontal="center" vertical="center" wrapText="1"/>
      <protection hidden="1"/>
    </xf>
    <xf numFmtId="0" fontId="0" fillId="0" borderId="74" xfId="0" applyBorder="1" applyAlignment="1" applyProtection="1">
      <alignment horizontal="center" vertical="center" wrapText="1"/>
      <protection hidden="1"/>
    </xf>
    <xf numFmtId="0" fontId="0" fillId="0" borderId="75" xfId="0" applyBorder="1" applyAlignment="1" applyProtection="1">
      <alignment horizontal="center" vertical="center" wrapText="1"/>
      <protection hidden="1"/>
    </xf>
    <xf numFmtId="0" fontId="0" fillId="0" borderId="77" xfId="0" applyBorder="1" applyAlignment="1" applyProtection="1">
      <alignment horizontal="center" vertical="center" wrapText="1"/>
      <protection hidden="1"/>
    </xf>
    <xf numFmtId="0" fontId="0" fillId="0" borderId="78" xfId="0" applyBorder="1" applyAlignment="1" applyProtection="1">
      <alignment horizontal="center" vertical="center" wrapText="1"/>
      <protection hidden="1"/>
    </xf>
    <xf numFmtId="9" fontId="0" fillId="0" borderId="70" xfId="4" applyFont="1" applyBorder="1" applyAlignment="1" applyProtection="1">
      <alignment horizontal="center" vertical="center" wrapText="1"/>
      <protection hidden="1"/>
    </xf>
    <xf numFmtId="9" fontId="0" fillId="0" borderId="68" xfId="4" applyFont="1" applyBorder="1" applyAlignment="1" applyProtection="1">
      <alignment horizontal="center" vertical="center" wrapText="1"/>
      <protection hidden="1"/>
    </xf>
    <xf numFmtId="9" fontId="0" fillId="0" borderId="67" xfId="4" applyFont="1" applyBorder="1" applyAlignment="1" applyProtection="1">
      <alignment horizontal="center" vertical="center" wrapText="1"/>
      <protection hidden="1"/>
    </xf>
    <xf numFmtId="9" fontId="0" fillId="0" borderId="72" xfId="4" applyFont="1" applyBorder="1" applyAlignment="1" applyProtection="1">
      <alignment horizontal="center" vertical="center" wrapText="1"/>
      <protection hidden="1"/>
    </xf>
    <xf numFmtId="9" fontId="0" fillId="0" borderId="75" xfId="4" applyFont="1" applyBorder="1" applyAlignment="1" applyProtection="1">
      <alignment horizontal="center" vertical="center" wrapText="1"/>
      <protection hidden="1"/>
    </xf>
    <xf numFmtId="9" fontId="0" fillId="0" borderId="77" xfId="4" applyFont="1" applyBorder="1" applyAlignment="1" applyProtection="1">
      <alignment horizontal="center" vertical="center" wrapText="1"/>
      <protection hidden="1"/>
    </xf>
    <xf numFmtId="9" fontId="0" fillId="0" borderId="78" xfId="4" applyFont="1" applyBorder="1" applyAlignment="1" applyProtection="1">
      <alignment horizontal="center" vertical="center" wrapText="1"/>
      <protection hidden="1"/>
    </xf>
    <xf numFmtId="9" fontId="0" fillId="0" borderId="54" xfId="4" applyFont="1" applyBorder="1" applyAlignment="1" applyProtection="1">
      <alignment horizontal="center" vertical="center" wrapText="1"/>
      <protection hidden="1"/>
    </xf>
    <xf numFmtId="9" fontId="0" fillId="0" borderId="61" xfId="4" applyFont="1" applyBorder="1" applyAlignment="1" applyProtection="1">
      <alignment horizontal="center" vertical="center" wrapText="1"/>
      <protection hidden="1"/>
    </xf>
    <xf numFmtId="9" fontId="0" fillId="0" borderId="0" xfId="4" applyFont="1" applyBorder="1" applyAlignment="1" applyProtection="1">
      <alignment horizontal="center" vertical="center" wrapText="1"/>
      <protection hidden="1"/>
    </xf>
    <xf numFmtId="9" fontId="0" fillId="0" borderId="19" xfId="4" applyFont="1" applyBorder="1" applyAlignment="1" applyProtection="1">
      <alignment horizontal="center" vertical="center" wrapText="1"/>
      <protection hidden="1"/>
    </xf>
    <xf numFmtId="9" fontId="0" fillId="0" borderId="73" xfId="4" applyFont="1" applyBorder="1" applyAlignment="1" applyProtection="1">
      <alignment horizontal="center" vertical="center" wrapText="1"/>
      <protection hidden="1"/>
    </xf>
    <xf numFmtId="9" fontId="0" fillId="0" borderId="76" xfId="4" applyFont="1" applyBorder="1" applyAlignment="1" applyProtection="1">
      <alignment horizontal="center" vertical="center" wrapText="1"/>
      <protection hidden="1"/>
    </xf>
    <xf numFmtId="9" fontId="0" fillId="0" borderId="79" xfId="4" applyFont="1" applyBorder="1" applyAlignment="1" applyProtection="1">
      <alignment horizontal="center" vertical="center" wrapText="1"/>
      <protection hidden="1"/>
    </xf>
    <xf numFmtId="9" fontId="0" fillId="0" borderId="62" xfId="4" applyFont="1" applyBorder="1" applyAlignment="1" applyProtection="1">
      <alignment horizontal="center" vertical="center" wrapText="1"/>
      <protection hidden="1"/>
    </xf>
    <xf numFmtId="0" fontId="0" fillId="0" borderId="0" xfId="0" applyProtection="1">
      <alignment horizontal="left" vertical="center" wrapText="1"/>
      <protection hidden="1"/>
    </xf>
    <xf numFmtId="0" fontId="3" fillId="0" borderId="0" xfId="0" applyFont="1" applyProtection="1">
      <alignment horizontal="left" vertical="center" wrapText="1"/>
      <protection hidden="1"/>
    </xf>
    <xf numFmtId="9" fontId="0" fillId="0" borderId="0" xfId="4" applyFont="1" applyAlignment="1" applyProtection="1">
      <alignment horizontal="left" vertical="center" wrapText="1"/>
      <protection hidden="1"/>
    </xf>
    <xf numFmtId="9" fontId="3" fillId="0" borderId="0" xfId="4" applyFont="1" applyAlignment="1" applyProtection="1">
      <alignment horizontal="left" vertical="center" wrapText="1"/>
      <protection hidden="1"/>
    </xf>
    <xf numFmtId="0" fontId="14" fillId="0" borderId="0" xfId="2" applyAlignment="1" applyProtection="1">
      <alignment horizontal="left" vertical="center" wrapText="1"/>
      <protection hidden="1"/>
    </xf>
    <xf numFmtId="0" fontId="15" fillId="0" borderId="0" xfId="3" applyAlignment="1" applyProtection="1">
      <alignment horizontal="left" vertical="center" wrapText="1"/>
      <protection hidden="1"/>
    </xf>
    <xf numFmtId="0" fontId="13" fillId="0" borderId="0" xfId="1" applyAlignment="1" applyProtection="1">
      <alignment horizontal="left" vertical="center" wrapText="1" indent="1"/>
      <protection hidden="1"/>
    </xf>
    <xf numFmtId="0" fontId="14" fillId="0" borderId="0" xfId="2" applyAlignment="1" applyProtection="1">
      <alignment horizontal="left" wrapText="1"/>
      <protection hidden="1"/>
    </xf>
    <xf numFmtId="0" fontId="0" fillId="0" borderId="29" xfId="0" applyBorder="1" applyProtection="1">
      <alignment horizontal="left" vertical="center" wrapText="1"/>
      <protection hidden="1"/>
    </xf>
    <xf numFmtId="0" fontId="0" fillId="0" borderId="52" xfId="0" applyBorder="1" applyProtection="1">
      <alignment horizontal="left" vertical="center" wrapText="1"/>
      <protection hidden="1"/>
    </xf>
    <xf numFmtId="0" fontId="0" fillId="0" borderId="51" xfId="0" applyBorder="1" applyProtection="1">
      <alignment horizontal="left" vertical="center" wrapText="1"/>
      <protection hidden="1"/>
    </xf>
    <xf numFmtId="9" fontId="0" fillId="0" borderId="57" xfId="4" applyFont="1" applyBorder="1" applyAlignment="1" applyProtection="1">
      <alignment horizontal="center" vertical="center" wrapText="1"/>
      <protection hidden="1"/>
    </xf>
    <xf numFmtId="9" fontId="0" fillId="0" borderId="29" xfId="4" applyFont="1" applyBorder="1" applyAlignment="1" applyProtection="1">
      <alignment horizontal="center" vertical="center" wrapText="1"/>
      <protection hidden="1"/>
    </xf>
    <xf numFmtId="0" fontId="0" fillId="9" borderId="0" xfId="0" applyFill="1">
      <alignment horizontal="left" vertical="center" wrapText="1"/>
    </xf>
    <xf numFmtId="0" fontId="27" fillId="9" borderId="0" xfId="0" applyFont="1" applyFill="1">
      <alignment horizontal="left" vertical="center" wrapText="1"/>
    </xf>
    <xf numFmtId="0" fontId="28" fillId="0" borderId="0" xfId="0" applyFont="1">
      <alignment horizontal="left" vertical="center" wrapText="1"/>
    </xf>
    <xf numFmtId="0" fontId="0" fillId="0" borderId="0" xfId="0" applyAlignment="1">
      <alignment horizontal="left" vertical="center"/>
    </xf>
    <xf numFmtId="0" fontId="29" fillId="0" borderId="0" xfId="0" applyFont="1">
      <alignment horizontal="left" vertical="center" wrapText="1"/>
    </xf>
    <xf numFmtId="0" fontId="14" fillId="0" borderId="0" xfId="2" applyAlignment="1" applyProtection="1">
      <alignment horizontal="left" vertical="center"/>
    </xf>
    <xf numFmtId="0" fontId="15" fillId="0" borderId="0" xfId="3" applyProtection="1"/>
    <xf numFmtId="0" fontId="13" fillId="0" borderId="0" xfId="1" applyAlignment="1" applyProtection="1"/>
    <xf numFmtId="0" fontId="13" fillId="0" borderId="0" xfId="1" applyAlignment="1" applyProtection="1">
      <alignment horizontal="left" vertical="center"/>
    </xf>
    <xf numFmtId="0" fontId="18" fillId="0" borderId="0" xfId="1" applyFont="1" applyAlignment="1" applyProtection="1">
      <alignment horizontal="left" vertical="center"/>
    </xf>
    <xf numFmtId="0" fontId="5" fillId="0" borderId="0" xfId="0" applyFont="1" applyAlignment="1">
      <alignment vertical="center"/>
    </xf>
    <xf numFmtId="0" fontId="6" fillId="0" borderId="0" xfId="0" applyFont="1" applyAlignment="1">
      <alignment vertical="center"/>
    </xf>
    <xf numFmtId="0" fontId="26" fillId="9" borderId="0" xfId="0" applyFont="1" applyFill="1" applyProtection="1">
      <alignment horizontal="left" vertical="center" wrapText="1"/>
      <protection locked="0"/>
    </xf>
    <xf numFmtId="0" fontId="16" fillId="0" borderId="0" xfId="0" applyFont="1" applyProtection="1">
      <alignment horizontal="left" vertical="center" wrapText="1"/>
      <protection locked="0"/>
    </xf>
    <xf numFmtId="0" fontId="29" fillId="0" borderId="0" xfId="0" applyFont="1" applyProtection="1">
      <alignment horizontal="left" vertical="center" wrapText="1"/>
      <protection locked="0"/>
    </xf>
    <xf numFmtId="0" fontId="14" fillId="0" borderId="0" xfId="2" applyAlignment="1" applyProtection="1">
      <alignment horizontal="left" vertical="center" wrapText="1"/>
    </xf>
    <xf numFmtId="0" fontId="8" fillId="0" borderId="44" xfId="0" applyFont="1" applyBorder="1">
      <alignment horizontal="left" vertical="center" wrapText="1"/>
    </xf>
    <xf numFmtId="0" fontId="7" fillId="4" borderId="33" xfId="0" applyFont="1" applyFill="1" applyBorder="1" applyAlignment="1">
      <alignment vertical="center"/>
    </xf>
    <xf numFmtId="0" fontId="0" fillId="0" borderId="41" xfId="0" applyBorder="1">
      <alignment horizontal="left" vertical="center" wrapText="1"/>
    </xf>
    <xf numFmtId="0" fontId="0" fillId="0" borderId="40" xfId="0" applyBorder="1">
      <alignment horizontal="left" vertical="center" wrapText="1"/>
    </xf>
    <xf numFmtId="0" fontId="0" fillId="0" borderId="43" xfId="0" applyBorder="1">
      <alignment horizontal="left" vertical="center" wrapText="1"/>
    </xf>
    <xf numFmtId="0" fontId="9" fillId="7" borderId="25" xfId="0" applyFont="1" applyFill="1" applyBorder="1">
      <alignment horizontal="left" vertical="center" wrapText="1"/>
    </xf>
    <xf numFmtId="0" fontId="8" fillId="3" borderId="19" xfId="0" applyFont="1" applyFill="1" applyBorder="1" applyAlignment="1">
      <alignment horizontal="center" vertical="center" wrapText="1"/>
    </xf>
    <xf numFmtId="0" fontId="2" fillId="4" borderId="13" xfId="0" applyFont="1" applyFill="1" applyBorder="1" applyAlignment="1">
      <alignment horizontal="center" vertical="center"/>
    </xf>
    <xf numFmtId="0" fontId="0" fillId="0" borderId="4" xfId="0" applyBorder="1" applyAlignment="1">
      <alignment horizontal="center" vertical="center" wrapText="1"/>
    </xf>
    <xf numFmtId="0" fontId="7" fillId="7" borderId="24" xfId="0" applyFont="1" applyFill="1" applyBorder="1" applyAlignment="1">
      <alignment horizontal="center" vertical="center" wrapText="1"/>
    </xf>
    <xf numFmtId="0" fontId="0" fillId="0" borderId="0" xfId="0" applyAlignment="1">
      <alignment horizontal="center" vertical="center" wrapText="1"/>
    </xf>
    <xf numFmtId="0" fontId="7" fillId="7" borderId="23" xfId="0" applyFont="1" applyFill="1" applyBorder="1" applyAlignment="1">
      <alignment horizontal="center" vertical="center" wrapText="1"/>
    </xf>
    <xf numFmtId="0" fontId="7" fillId="7" borderId="22" xfId="0" applyFont="1" applyFill="1" applyBorder="1" applyAlignment="1">
      <alignment horizontal="center" vertical="center" wrapText="1"/>
    </xf>
    <xf numFmtId="0" fontId="7" fillId="7" borderId="30" xfId="0" applyFont="1" applyFill="1" applyBorder="1" applyAlignment="1">
      <alignment horizontal="center" vertical="center" wrapText="1"/>
    </xf>
    <xf numFmtId="0" fontId="8" fillId="3" borderId="17" xfId="0" applyFont="1" applyFill="1" applyBorder="1">
      <alignment horizontal="left" vertical="center" wrapText="1"/>
    </xf>
    <xf numFmtId="0" fontId="7" fillId="4" borderId="28" xfId="0" applyFont="1" applyFill="1" applyBorder="1" applyAlignment="1">
      <alignment vertical="center"/>
    </xf>
    <xf numFmtId="0" fontId="20" fillId="0" borderId="3" xfId="0" applyFont="1" applyBorder="1">
      <alignment horizontal="left" vertical="center" wrapText="1"/>
    </xf>
    <xf numFmtId="0" fontId="7" fillId="0" borderId="8" xfId="0" applyFont="1" applyBorder="1" applyAlignment="1">
      <alignment horizontal="center" vertical="center" wrapText="1"/>
    </xf>
    <xf numFmtId="0" fontId="8" fillId="3" borderId="18" xfId="0" applyFont="1" applyFill="1" applyBorder="1" applyAlignment="1">
      <alignment horizontal="center" vertical="center" wrapText="1"/>
    </xf>
    <xf numFmtId="0" fontId="8" fillId="3" borderId="17"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2" fillId="4" borderId="28" xfId="0" applyFont="1" applyFill="1" applyBorder="1" applyAlignment="1">
      <alignment horizontal="center" vertical="center"/>
    </xf>
    <xf numFmtId="0" fontId="7" fillId="0" borderId="1" xfId="0" applyFont="1" applyBorder="1" applyAlignment="1">
      <alignment horizontal="center" vertical="center" wrapText="1"/>
    </xf>
    <xf numFmtId="0" fontId="8" fillId="3" borderId="45"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0" fillId="4" borderId="46" xfId="0" applyFill="1" applyBorder="1" applyAlignment="1" applyProtection="1">
      <alignment vertical="center"/>
      <protection locked="0"/>
    </xf>
    <xf numFmtId="0" fontId="8" fillId="3" borderId="48" xfId="0" applyFont="1" applyFill="1" applyBorder="1" applyAlignment="1">
      <alignment horizontal="center" vertical="center" wrapText="1"/>
    </xf>
    <xf numFmtId="0" fontId="2" fillId="4" borderId="18" xfId="0" applyFont="1" applyFill="1" applyBorder="1" applyAlignment="1" applyProtection="1">
      <alignment horizontal="center" vertical="center"/>
      <protection locked="0"/>
    </xf>
    <xf numFmtId="0" fontId="0" fillId="0" borderId="34" xfId="0" applyBorder="1" applyProtection="1">
      <alignment horizontal="left" vertical="center" wrapText="1"/>
      <protection locked="0"/>
    </xf>
    <xf numFmtId="0" fontId="0" fillId="0" borderId="9" xfId="0" applyBorder="1" applyProtection="1">
      <alignment horizontal="left" vertical="center" wrapText="1"/>
      <protection locked="0"/>
    </xf>
    <xf numFmtId="0" fontId="0" fillId="0" borderId="29" xfId="0" applyBorder="1">
      <alignment horizontal="left" vertical="center" wrapText="1"/>
    </xf>
    <xf numFmtId="0" fontId="0" fillId="0" borderId="19" xfId="0" applyBorder="1" applyAlignment="1">
      <alignment horizontal="center" vertical="center" wrapText="1"/>
    </xf>
    <xf numFmtId="0" fontId="0" fillId="4" borderId="29" xfId="0" applyFill="1" applyBorder="1" applyAlignment="1">
      <alignment vertical="center"/>
    </xf>
    <xf numFmtId="0" fontId="2" fillId="4" borderId="19" xfId="0" applyFont="1" applyFill="1" applyBorder="1" applyAlignment="1">
      <alignment horizontal="center" vertical="center"/>
    </xf>
    <xf numFmtId="0" fontId="0" fillId="0" borderId="38" xfId="0" applyBorder="1">
      <alignment horizontal="left" vertical="center" wrapText="1"/>
    </xf>
    <xf numFmtId="0" fontId="0" fillId="0" borderId="42" xfId="0" applyBorder="1" applyAlignment="1">
      <alignment horizontal="center" vertical="center" wrapText="1"/>
    </xf>
    <xf numFmtId="0" fontId="0" fillId="0" borderId="26" xfId="0" applyBorder="1">
      <alignment horizontal="left" vertical="center" wrapText="1"/>
    </xf>
    <xf numFmtId="0" fontId="0" fillId="0" borderId="1" xfId="0" applyBorder="1" applyAlignment="1">
      <alignment horizontal="center" vertical="center" wrapText="1"/>
    </xf>
    <xf numFmtId="0" fontId="0" fillId="0" borderId="39" xfId="0" applyBorder="1">
      <alignment horizontal="left" vertical="center" wrapText="1"/>
    </xf>
    <xf numFmtId="0" fontId="0" fillId="0" borderId="8" xfId="0"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0" fillId="0" borderId="20" xfId="0" applyBorder="1" applyAlignment="1">
      <alignment horizontal="center" vertical="center" wrapText="1"/>
    </xf>
    <xf numFmtId="0" fontId="14" fillId="0" borderId="0" xfId="2" applyAlignment="1" applyProtection="1">
      <alignment horizontal="left" vertical="center"/>
      <protection hidden="1"/>
    </xf>
    <xf numFmtId="0" fontId="0" fillId="0" borderId="25" xfId="0" applyBorder="1" applyProtection="1">
      <alignment horizontal="left" vertical="center" wrapText="1"/>
      <protection hidden="1"/>
    </xf>
    <xf numFmtId="0" fontId="0" fillId="0" borderId="35" xfId="0" applyBorder="1" applyProtection="1">
      <alignment horizontal="left" vertical="center" wrapText="1"/>
      <protection hidden="1"/>
    </xf>
    <xf numFmtId="0" fontId="19" fillId="0" borderId="3" xfId="0" applyFont="1" applyBorder="1" applyAlignment="1" applyProtection="1">
      <alignment vertical="center" wrapText="1"/>
      <protection hidden="1"/>
    </xf>
    <xf numFmtId="0" fontId="22" fillId="0" borderId="35" xfId="0" applyFont="1" applyBorder="1" applyProtection="1">
      <alignment horizontal="left" vertical="center" wrapText="1"/>
      <protection hidden="1"/>
    </xf>
    <xf numFmtId="0" fontId="0" fillId="0" borderId="3" xfId="0" applyBorder="1" applyAlignment="1" applyProtection="1">
      <alignment vertical="center" wrapText="1"/>
      <protection hidden="1"/>
    </xf>
    <xf numFmtId="0" fontId="10" fillId="0" borderId="35" xfId="0" applyFont="1" applyBorder="1" applyProtection="1">
      <alignment horizontal="left" vertical="center" wrapText="1"/>
      <protection hidden="1"/>
    </xf>
    <xf numFmtId="0" fontId="0" fillId="0" borderId="36" xfId="0" applyBorder="1" applyProtection="1">
      <alignment horizontal="left" vertical="center" wrapText="1"/>
      <protection hidden="1"/>
    </xf>
    <xf numFmtId="0" fontId="4"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9" fillId="0" borderId="0" xfId="0" applyFont="1" applyAlignment="1" applyProtection="1">
      <alignment horizontal="center" vertical="center" wrapText="1"/>
      <protection hidden="1"/>
    </xf>
    <xf numFmtId="0" fontId="0" fillId="0" borderId="17" xfId="0" applyBorder="1">
      <alignment horizontal="left" vertical="center" wrapText="1"/>
    </xf>
    <xf numFmtId="0" fontId="0" fillId="4" borderId="17" xfId="0" applyFill="1" applyBorder="1" applyAlignment="1"/>
    <xf numFmtId="0" fontId="2" fillId="4" borderId="29" xfId="0" applyFont="1" applyFill="1" applyBorder="1" applyAlignment="1">
      <alignment horizontal="center" vertical="center"/>
    </xf>
    <xf numFmtId="0" fontId="0" fillId="0" borderId="38" xfId="0" applyBorder="1" applyAlignment="1">
      <alignment vertical="center" wrapText="1"/>
    </xf>
    <xf numFmtId="0" fontId="0" fillId="0" borderId="26" xfId="0" applyBorder="1" applyAlignment="1">
      <alignment vertical="center" wrapText="1"/>
    </xf>
    <xf numFmtId="0" fontId="10" fillId="8" borderId="22" xfId="0" applyFont="1" applyFill="1" applyBorder="1">
      <alignment horizontal="left" vertical="center" wrapText="1"/>
    </xf>
    <xf numFmtId="0" fontId="7" fillId="8" borderId="30" xfId="0" applyFont="1" applyFill="1" applyBorder="1" applyAlignment="1">
      <alignment horizontal="center" vertical="center" wrapText="1"/>
    </xf>
    <xf numFmtId="0" fontId="7" fillId="8" borderId="24" xfId="0" applyFont="1" applyFill="1" applyBorder="1" applyAlignment="1">
      <alignment horizontal="center" vertical="center" wrapText="1"/>
    </xf>
    <xf numFmtId="0" fontId="7" fillId="8" borderId="22" xfId="0" applyFont="1" applyFill="1" applyBorder="1" applyAlignment="1">
      <alignment horizontal="center" vertical="center" wrapText="1"/>
    </xf>
    <xf numFmtId="0" fontId="7" fillId="8" borderId="23" xfId="0" applyFont="1" applyFill="1" applyBorder="1" applyAlignment="1">
      <alignment horizontal="center" vertical="center" wrapText="1"/>
    </xf>
    <xf numFmtId="0" fontId="0" fillId="4" borderId="17" xfId="0" applyFill="1" applyBorder="1" applyAlignment="1">
      <alignment vertical="center"/>
    </xf>
    <xf numFmtId="0" fontId="2" fillId="4" borderId="17" xfId="0" applyFont="1" applyFill="1" applyBorder="1" applyAlignment="1">
      <alignment horizontal="center" vertical="center"/>
    </xf>
    <xf numFmtId="0" fontId="0" fillId="0" borderId="25" xfId="0" applyBorder="1">
      <alignment horizontal="left" vertical="center" wrapText="1"/>
    </xf>
    <xf numFmtId="0" fontId="0" fillId="0" borderId="23" xfId="0" applyBorder="1" applyAlignment="1">
      <alignment horizontal="center" vertical="center" wrapText="1"/>
    </xf>
    <xf numFmtId="0" fontId="0" fillId="0" borderId="35" xfId="0" applyBorder="1">
      <alignment horizontal="left" vertical="center" wrapText="1"/>
    </xf>
    <xf numFmtId="0" fontId="0" fillId="0" borderId="37" xfId="0" applyBorder="1" applyAlignment="1">
      <alignment horizontal="center" vertical="center" wrapText="1"/>
    </xf>
    <xf numFmtId="0" fontId="19" fillId="0" borderId="3" xfId="0" applyFont="1" applyBorder="1" applyAlignment="1">
      <alignment vertical="center" wrapText="1"/>
    </xf>
    <xf numFmtId="0" fontId="22" fillId="0" borderId="35" xfId="0" applyFont="1" applyBorder="1">
      <alignment horizontal="left" vertical="center" wrapText="1"/>
    </xf>
    <xf numFmtId="0" fontId="0" fillId="0" borderId="3" xfId="0" applyBorder="1" applyAlignment="1">
      <alignment vertical="center" wrapText="1"/>
    </xf>
    <xf numFmtId="0" fontId="10" fillId="0" borderId="35" xfId="0" applyFont="1" applyBorder="1">
      <alignment horizontal="left" vertical="center" wrapText="1"/>
    </xf>
    <xf numFmtId="0" fontId="0" fillId="0" borderId="36" xfId="0" applyBorder="1">
      <alignment horizontal="left" vertical="center" wrapText="1"/>
    </xf>
    <xf numFmtId="0" fontId="0" fillId="0" borderId="32" xfId="0"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0" borderId="0" xfId="0" applyFont="1" applyProtection="1">
      <alignment horizontal="left" vertical="center" wrapText="1"/>
      <protection hidden="1"/>
    </xf>
    <xf numFmtId="0" fontId="28" fillId="0" borderId="0" xfId="0" applyFont="1" applyFill="1">
      <alignment horizontal="left" vertical="center" wrapText="1"/>
    </xf>
    <xf numFmtId="0" fontId="16" fillId="0" borderId="0" xfId="0" applyFont="1" applyFill="1" applyProtection="1">
      <alignment horizontal="left" vertical="center" wrapText="1"/>
      <protection locked="0"/>
    </xf>
    <xf numFmtId="0" fontId="32" fillId="0" borderId="0" xfId="0" applyFont="1">
      <alignment horizontal="left" vertical="center" wrapText="1"/>
    </xf>
    <xf numFmtId="0" fontId="0" fillId="0" borderId="29" xfId="0" applyFill="1" applyBorder="1" applyAlignment="1" applyProtection="1">
      <alignment horizontal="center" vertical="center" wrapText="1"/>
      <protection hidden="1"/>
    </xf>
    <xf numFmtId="0" fontId="0" fillId="0" borderId="29" xfId="0" applyFill="1" applyBorder="1" applyProtection="1">
      <alignment horizontal="left" vertical="center" wrapText="1"/>
      <protection hidden="1"/>
    </xf>
    <xf numFmtId="0" fontId="3"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5" fillId="0" borderId="0" xfId="3" applyAlignment="1" applyProtection="1">
      <alignment vertical="center" wrapText="1"/>
    </xf>
    <xf numFmtId="0" fontId="33" fillId="0" borderId="0" xfId="0" applyFont="1" applyAlignment="1">
      <alignment horizontal="right" wrapText="1"/>
    </xf>
    <xf numFmtId="0" fontId="33" fillId="0" borderId="29" xfId="0" applyFont="1" applyBorder="1" applyAlignment="1" applyProtection="1">
      <alignment horizontal="right" wrapText="1"/>
      <protection hidden="1"/>
    </xf>
    <xf numFmtId="0" fontId="33" fillId="0" borderId="82" xfId="0" applyFont="1" applyBorder="1" applyAlignment="1" applyProtection="1">
      <alignment horizontal="right" wrapText="1"/>
      <protection hidden="1"/>
    </xf>
    <xf numFmtId="0" fontId="34" fillId="0" borderId="82" xfId="0" applyFont="1" applyBorder="1" applyAlignment="1" applyProtection="1">
      <alignment horizontal="right" wrapText="1"/>
      <protection hidden="1"/>
    </xf>
    <xf numFmtId="0" fontId="33" fillId="0" borderId="29" xfId="0" applyFont="1" applyFill="1" applyBorder="1" applyAlignment="1" applyProtection="1">
      <alignment horizontal="right" wrapText="1"/>
      <protection hidden="1"/>
    </xf>
    <xf numFmtId="0" fontId="34" fillId="0" borderId="82" xfId="0" applyFont="1" applyFill="1" applyBorder="1" applyAlignment="1" applyProtection="1">
      <alignment horizontal="right" wrapText="1"/>
      <protection hidden="1"/>
    </xf>
    <xf numFmtId="0" fontId="34" fillId="0" borderId="0" xfId="0" applyFont="1" applyAlignment="1" applyProtection="1">
      <alignment horizontal="right" wrapText="1"/>
      <protection locked="0"/>
    </xf>
    <xf numFmtId="0" fontId="35" fillId="0" borderId="0" xfId="0" applyFont="1" applyAlignment="1">
      <alignment horizontal="right" wrapText="1"/>
    </xf>
    <xf numFmtId="0" fontId="35" fillId="0" borderId="29" xfId="0" applyFont="1" applyFill="1" applyBorder="1" applyAlignment="1" applyProtection="1">
      <alignment horizontal="right" wrapText="1"/>
      <protection hidden="1"/>
    </xf>
    <xf numFmtId="0" fontId="35" fillId="0" borderId="83" xfId="0" applyFont="1" applyFill="1" applyBorder="1" applyAlignment="1" applyProtection="1">
      <alignment horizontal="right" wrapText="1"/>
      <protection hidden="1"/>
    </xf>
    <xf numFmtId="0" fontId="35" fillId="0" borderId="82" xfId="0" applyFont="1" applyFill="1" applyBorder="1" applyAlignment="1" applyProtection="1">
      <alignment horizontal="right" wrapText="1"/>
      <protection hidden="1"/>
    </xf>
    <xf numFmtId="0" fontId="35" fillId="0" borderId="0" xfId="0" applyFont="1" applyAlignment="1" applyProtection="1">
      <alignment horizontal="right" wrapText="1"/>
      <protection locked="0"/>
    </xf>
    <xf numFmtId="0" fontId="0" fillId="0" borderId="80" xfId="0" applyBorder="1" applyAlignment="1" applyProtection="1">
      <alignment horizontal="center" vertical="center" wrapText="1"/>
      <protection locked="0" hidden="1"/>
    </xf>
    <xf numFmtId="0" fontId="0" fillId="0" borderId="81" xfId="0" applyBorder="1" applyAlignment="1" applyProtection="1">
      <alignment horizontal="center" vertical="center" wrapText="1"/>
      <protection locked="0" hidden="1"/>
    </xf>
    <xf numFmtId="0" fontId="3" fillId="0" borderId="81" xfId="0" applyFont="1" applyBorder="1" applyAlignment="1" applyProtection="1">
      <alignment horizontal="center" vertical="center" wrapText="1"/>
      <protection locked="0" hidden="1"/>
    </xf>
    <xf numFmtId="0" fontId="3" fillId="0" borderId="80" xfId="0" applyFont="1" applyBorder="1" applyAlignment="1" applyProtection="1">
      <alignment horizontal="center" vertical="center" wrapText="1"/>
      <protection locked="0" hidden="1"/>
    </xf>
    <xf numFmtId="0" fontId="3" fillId="0" borderId="0" xfId="0" applyFont="1" applyAlignment="1" applyProtection="1">
      <alignment horizontal="center" vertical="center" wrapText="1"/>
      <protection locked="0" hidden="1"/>
    </xf>
    <xf numFmtId="0" fontId="3" fillId="0" borderId="0" xfId="0" applyFont="1" applyFill="1" applyAlignment="1" applyProtection="1">
      <alignment horizontal="center" vertical="center" wrapText="1"/>
      <protection locked="0" hidden="1"/>
    </xf>
    <xf numFmtId="0" fontId="0" fillId="0" borderId="0" xfId="0" applyFill="1" applyProtection="1">
      <alignment horizontal="left" vertical="center" wrapText="1"/>
      <protection locked="0" hidden="1"/>
    </xf>
    <xf numFmtId="0" fontId="30" fillId="0" borderId="0" xfId="0" applyFont="1" applyProtection="1">
      <alignment horizontal="left" vertical="center" wrapText="1"/>
    </xf>
  </cellXfs>
  <cellStyles count="5">
    <cellStyle name="Heading 1" xfId="2" builtinId="16" customBuiltin="1"/>
    <cellStyle name="Heading 2" xfId="3" builtinId="17" customBuiltin="1"/>
    <cellStyle name="Hyperlink" xfId="1" builtinId="8" customBuiltin="1"/>
    <cellStyle name="Normal" xfId="0" builtinId="0" customBuiltin="1"/>
    <cellStyle name="Per cent" xfId="4" builtinId="5"/>
  </cellStyles>
  <dxfs count="602">
    <dxf>
      <font>
        <strike val="0"/>
        <outline val="0"/>
        <shadow val="0"/>
        <u val="none"/>
        <vertAlign val="baseline"/>
        <sz val="1"/>
        <color theme="7" tint="0.79998168889431442"/>
        <name val="Arial"/>
        <family val="2"/>
        <scheme val="none"/>
      </font>
      <numFmt numFmtId="0" formatCode="General"/>
      <alignment horizontal="right" vertical="bottom" textRotation="0" wrapText="1" indent="0" justifyLastLine="0" shrinkToFit="0" readingOrder="0"/>
      <border diagonalUp="0" diagonalDown="0" outline="0">
        <left style="thin">
          <color theme="0"/>
        </left>
        <top/>
        <bottom/>
      </border>
      <protection locked="1" hidden="1"/>
    </dxf>
    <dxf>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color theme="1"/>
        <name val="Arial"/>
        <scheme val="none"/>
      </font>
      <fill>
        <patternFill patternType="solid">
          <fgColor indexed="64"/>
          <bgColor rgb="FFF4E1E0"/>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right style="medium">
          <color auto="1"/>
        </right>
      </border>
      <protection locked="1" hidden="1"/>
    </dxf>
    <dxf>
      <border diagonalUp="0" diagonalDown="0">
        <left style="thick">
          <color indexed="64"/>
        </left>
        <right style="thick">
          <color indexed="64"/>
        </right>
        <top style="thick">
          <color indexed="64"/>
        </top>
        <bottom style="thick">
          <color indexed="64"/>
        </bottom>
      </border>
    </dxf>
    <dxf>
      <protection locked="1" hidden="1"/>
    </dxf>
    <dxf>
      <border>
        <bottom style="medium">
          <color indexed="64"/>
        </bottom>
      </border>
    </dxf>
    <dxf>
      <alignment horizontal="center" vertical="center" textRotation="0" wrapText="1" indent="0" justifyLastLine="0" shrinkToFit="0" readingOrder="0"/>
      <protection locked="1" hidden="1"/>
    </dxf>
    <dxf>
      <font>
        <strike val="0"/>
        <outline val="0"/>
        <shadow val="0"/>
        <u val="none"/>
        <vertAlign val="baseline"/>
        <sz val="1"/>
        <color theme="7" tint="0.79998168889431442"/>
        <name val="Arial"/>
        <family val="2"/>
        <scheme val="none"/>
      </font>
      <numFmt numFmtId="0" formatCode="General"/>
      <alignment horizontal="right" vertical="bottom" textRotation="0" wrapText="1" indent="0" justifyLastLine="0" shrinkToFit="0" readingOrder="0"/>
      <border diagonalUp="0" diagonalDown="0" outline="0">
        <left style="thin">
          <color theme="0"/>
        </left>
        <top/>
        <bottom/>
      </border>
      <protection locked="1" hidden="1"/>
    </dxf>
    <dxf>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color theme="1"/>
        <name val="Arial"/>
        <scheme val="none"/>
      </font>
      <fill>
        <patternFill patternType="solid">
          <fgColor indexed="64"/>
          <bgColor rgb="FFF4E1E0"/>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diagonalUp="0" diagonalDown="0">
        <left style="thick">
          <color theme="1"/>
        </left>
        <right/>
        <top style="thin">
          <color theme="1"/>
        </top>
        <bottom style="thin">
          <color theme="1"/>
        </bottom>
        <vertical/>
        <horizontal/>
      </border>
      <protection locked="1" hidden="1"/>
    </dxf>
    <dxf>
      <border diagonalUp="0" diagonalDown="0">
        <left style="thick">
          <color indexed="64"/>
        </left>
        <right style="thick">
          <color indexed="64"/>
        </right>
        <top style="thick">
          <color indexed="64"/>
        </top>
        <bottom style="thick">
          <color indexed="64"/>
        </bottom>
      </border>
    </dxf>
    <dxf>
      <protection locked="1" hidden="1"/>
    </dxf>
    <dxf>
      <border>
        <bottom style="medium">
          <color indexed="64"/>
        </bottom>
      </border>
    </dxf>
    <dxf>
      <fill>
        <patternFill patternType="none">
          <fgColor indexed="64"/>
          <bgColor auto="1"/>
        </patternFill>
      </fill>
      <protection locked="1" hidden="1"/>
    </dxf>
    <dxf>
      <font>
        <strike val="0"/>
        <outline val="0"/>
        <shadow val="0"/>
        <u val="none"/>
        <vertAlign val="baseline"/>
        <sz val="1"/>
        <color theme="7" tint="0.79998168889431442"/>
        <name val="Arial"/>
        <family val="2"/>
        <scheme val="none"/>
      </font>
      <numFmt numFmtId="0" formatCode="General"/>
      <alignment horizontal="right" vertical="bottom" textRotation="0" wrapText="1" indent="0" justifyLastLine="0" shrinkToFit="0" readingOrder="0"/>
      <border diagonalUp="0" diagonalDown="0" outline="0">
        <left style="thin">
          <color theme="0"/>
        </left>
        <top/>
        <bottom/>
      </border>
      <protection locked="1" hidden="1"/>
    </dxf>
    <dxf>
      <protection locked="0" hidden="1"/>
    </dxf>
    <dxf>
      <numFmt numFmtId="0" formatCode="General"/>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numFmt numFmtId="0" formatCode="General"/>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font>
      <fill>
        <patternFill patternType="solid">
          <fgColor indexed="64"/>
          <bgColor rgb="FFF4E1E0"/>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right style="medium">
          <color auto="1"/>
        </right>
      </border>
      <protection locked="1" hidden="1"/>
    </dxf>
    <dxf>
      <border diagonalUp="0" diagonalDown="0">
        <left style="thick">
          <color indexed="64"/>
        </left>
        <right style="thick">
          <color indexed="64"/>
        </right>
        <top style="thick">
          <color indexed="64"/>
        </top>
        <bottom style="thick">
          <color indexed="64"/>
        </bottom>
      </border>
    </dxf>
    <dxf>
      <protection locked="1" hidden="1"/>
    </dxf>
    <dxf>
      <border>
        <bottom style="medium">
          <color auto="1"/>
        </bottom>
      </border>
    </dxf>
    <dxf>
      <protection locked="1" hidden="1"/>
    </dxf>
    <dxf>
      <fill>
        <patternFill>
          <bgColor theme="6" tint="0.39994506668294322"/>
        </patternFill>
      </fill>
    </dxf>
    <dxf>
      <fill>
        <patternFill>
          <bgColor theme="5" tint="0.39994506668294322"/>
        </patternFill>
      </fill>
    </dxf>
    <dxf>
      <font>
        <color auto="1"/>
      </font>
      <fill>
        <patternFill>
          <bgColor theme="7" tint="0.59996337778862885"/>
        </patternFill>
      </fill>
    </dxf>
    <dxf>
      <fill>
        <patternFill>
          <bgColor theme="7" tint="0.79998168889431442"/>
        </patternFill>
      </fill>
    </dxf>
    <dxf>
      <fill>
        <patternFill>
          <bgColor theme="7"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ck">
          <color indexed="64"/>
        </left>
        <right style="thick">
          <color indexed="64"/>
        </right>
        <top style="thick">
          <color indexed="64"/>
        </top>
        <bottom style="medium">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protection locked="0" hidden="0"/>
    </dxf>
    <dxf>
      <border>
        <bottom style="medium">
          <color indexed="64"/>
        </bottom>
      </border>
    </dxf>
    <dxf>
      <border diagonalUp="0" diagonalDown="0">
        <left style="thin">
          <color indexed="64"/>
        </left>
        <right style="thin">
          <color indexed="64"/>
        </right>
        <top/>
        <bottom/>
        <vertical style="thin">
          <color indexed="64"/>
        </vertical>
        <horizontal/>
      </border>
      <protection locked="1" hidden="0"/>
    </dxf>
    <dxf>
      <fill>
        <patternFill>
          <bgColor theme="6" tint="0.39994506668294322"/>
        </patternFill>
      </fill>
    </dxf>
    <dxf>
      <fill>
        <patternFill>
          <bgColor theme="5" tint="0.39994506668294322"/>
        </patternFill>
      </fill>
    </dxf>
    <dxf>
      <font>
        <color auto="1"/>
      </font>
      <fill>
        <patternFill>
          <bgColor theme="7" tint="0.59996337778862885"/>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vertical/>
        <horizontal/>
      </border>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1" hidden="0"/>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protection locked="0" hidden="0"/>
    </dxf>
    <dxf>
      <border>
        <bottom style="medium">
          <color indexed="64"/>
        </bottom>
      </border>
    </dxf>
    <dxf>
      <fill>
        <patternFill patternType="none">
          <fgColor indexed="64"/>
          <bgColor auto="1"/>
        </patternFill>
      </fill>
      <alignment horizontal="center" vertical="center" textRotation="0" wrapText="1" indent="0" justifyLastLine="0" shrinkToFit="0" readingOrder="0"/>
      <protection locked="1" hidden="0"/>
    </dxf>
    <dxf>
      <fill>
        <patternFill>
          <bgColor theme="6" tint="0.39994506668294322"/>
        </patternFill>
      </fill>
    </dxf>
    <dxf>
      <fill>
        <patternFill>
          <bgColor theme="5" tint="0.39994506668294322"/>
        </patternFill>
      </fill>
    </dxf>
    <dxf>
      <fill>
        <patternFill>
          <bgColor theme="8" tint="0.59996337778862885"/>
        </patternFill>
      </fill>
    </dxf>
    <dxf>
      <fill>
        <patternFill>
          <bgColor theme="6" tint="0.39994506668294322"/>
        </patternFill>
      </fill>
    </dxf>
    <dxf>
      <fill>
        <patternFill>
          <bgColor theme="5" tint="0.39994506668294322"/>
        </patternFill>
      </fill>
    </dxf>
    <dxf>
      <fill>
        <patternFill>
          <bgColor theme="8" tint="0.59996337778862885"/>
        </patternFill>
      </fill>
    </dxf>
    <dxf>
      <fill>
        <patternFill>
          <bgColor theme="6" tint="0.39994506668294322"/>
        </patternFill>
      </fill>
    </dxf>
    <dxf>
      <fill>
        <patternFill>
          <bgColor theme="5" tint="0.39994506668294322"/>
        </patternFill>
      </fill>
    </dxf>
    <dxf>
      <fill>
        <patternFill>
          <bgColor theme="7" tint="0.59996337778862885"/>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medium">
          <color auto="1"/>
        </right>
        <top style="medium">
          <color auto="1"/>
        </top>
        <bottom style="medium">
          <color auto="1"/>
        </bottom>
        <vertical/>
        <horizontal style="medium">
          <color auto="1"/>
        </horizontal>
      </border>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bottom style="thin">
          <color indexed="64"/>
        </bottom>
        <vertical/>
        <horizontal/>
      </border>
      <protection locked="1" hidden="0"/>
    </dxf>
    <dxf>
      <font>
        <b val="0"/>
        <i val="0"/>
        <strike val="0"/>
        <condense val="0"/>
        <extend val="0"/>
        <outline val="0"/>
        <shadow val="0"/>
        <u val="none"/>
        <vertAlign val="baseline"/>
        <sz val="10"/>
        <color rgb="FF000000"/>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39994506668294322"/>
        </patternFill>
      </fill>
    </dxf>
    <dxf>
      <fill>
        <patternFill>
          <bgColor theme="5" tint="0.39994506668294322"/>
        </patternFill>
      </fill>
    </dxf>
    <dxf>
      <fill>
        <patternFill>
          <bgColor theme="7" tint="0.59996337778862885"/>
        </patternFill>
      </fill>
    </dxf>
    <dxf>
      <font>
        <strike val="0"/>
        <outline val="0"/>
        <shadow val="0"/>
        <u val="none"/>
        <vertAlign val="baseline"/>
        <sz val="1"/>
        <color theme="5" tint="0.79998168889431442"/>
      </font>
      <numFmt numFmtId="0" formatCode="General"/>
      <alignment horizontal="right" vertical="bottom" textRotation="0" wrapText="1" indent="0" justifyLastLine="0" shrinkToFit="0" readingOrder="0"/>
      <border diagonalUp="0" diagonalDown="0" outline="0">
        <left style="thin">
          <color theme="0"/>
        </left>
        <right/>
        <top/>
        <bottom/>
      </border>
      <protection locked="1" hidden="1"/>
    </dxf>
    <dxf>
      <alignment horizontal="center" vertical="center" textRotation="0" wrapText="1" indent="0" justifyLastLine="0" shrinkToFit="0" readingOrder="0"/>
      <border diagonalUp="0" diagonalDown="0">
        <left style="thin">
          <color theme="4"/>
        </left>
        <right/>
        <top/>
        <bottom/>
      </border>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color theme="1"/>
        <name val="Arial"/>
        <scheme val="none"/>
      </font>
      <fill>
        <patternFill patternType="solid">
          <fgColor indexed="64"/>
          <bgColor rgb="FFECF1F8"/>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right style="medium">
          <color auto="1"/>
        </right>
      </border>
      <protection locked="1" hidden="1"/>
    </dxf>
    <dxf>
      <border diagonalUp="0" diagonalDown="0">
        <left style="thick">
          <color auto="1"/>
        </left>
        <right style="thick">
          <color auto="1"/>
        </right>
        <top style="thick">
          <color auto="1"/>
        </top>
        <bottom style="thick">
          <color auto="1"/>
        </bottom>
      </border>
    </dxf>
    <dxf>
      <protection locked="1" hidden="1"/>
    </dxf>
    <dxf>
      <border>
        <bottom style="medium">
          <color auto="1"/>
        </bottom>
      </border>
    </dxf>
    <dxf>
      <protection locked="1" hidden="1"/>
    </dxf>
    <dxf>
      <font>
        <strike val="0"/>
        <outline val="0"/>
        <shadow val="0"/>
        <u val="none"/>
        <vertAlign val="baseline"/>
        <sz val="1"/>
        <color theme="5" tint="0.79998168889431442"/>
      </font>
      <alignment horizontal="right" vertical="bottom" textRotation="0" wrapText="1" indent="0" justifyLastLine="0" shrinkToFit="0" readingOrder="0"/>
      <border diagonalUp="0" diagonalDown="0" outline="0">
        <left style="thin">
          <color theme="0"/>
        </left>
        <right/>
        <top/>
        <bottom/>
      </border>
      <protection locked="1" hidden="1"/>
    </dxf>
    <dxf>
      <alignment horizontal="center" vertical="center" textRotation="0" wrapText="1" indent="0" justifyLastLine="0" shrinkToFit="0" readingOrder="0"/>
      <border diagonalUp="0" diagonalDown="0">
        <left style="thin">
          <color theme="4"/>
        </left>
        <right/>
        <top/>
        <bottom/>
      </border>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diagonalUp="0" diagonalDown="0">
        <left style="thin">
          <color theme="4"/>
        </left>
        <right style="thin">
          <color theme="4"/>
        </right>
        <top/>
        <bottom/>
        <vertical/>
        <horizontal/>
      </border>
      <protection locked="1" hidden="1"/>
    </dxf>
    <dxf>
      <alignment horizontal="center" vertical="center" textRotation="0" wrapText="1" indent="0" justifyLastLine="0" shrinkToFit="0" readingOrder="0"/>
      <border diagonalUp="0" diagonalDown="0">
        <left style="thin">
          <color theme="4"/>
        </left>
        <right style="thin">
          <color theme="4"/>
        </right>
        <top/>
        <bottom/>
        <vertical/>
        <horizontal/>
      </border>
      <protection locked="1" hidden="1"/>
    </dxf>
    <dxf>
      <alignment horizontal="center" vertical="center" textRotation="0" wrapText="1" indent="0" justifyLastLine="0" shrinkToFit="0" readingOrder="0"/>
      <border diagonalUp="0" diagonalDown="0">
        <left style="thin">
          <color rgb="FF0070C0"/>
        </left>
        <right style="thin">
          <color theme="4"/>
        </right>
        <top/>
        <bottom/>
        <vertical/>
        <horizontal/>
      </border>
      <protection locked="1" hidden="1"/>
    </dxf>
    <dxf>
      <alignment horizontal="center" vertical="center" textRotation="0" wrapText="1" indent="0" justifyLastLine="0" shrinkToFit="0" readingOrder="0"/>
      <border diagonalUp="0" diagonalDown="0">
        <left style="medium">
          <color auto="1"/>
        </left>
        <right style="thin">
          <color theme="4"/>
        </right>
        <top/>
        <bottom/>
        <vertical/>
        <horizontal/>
      </border>
      <protection locked="1" hidden="1"/>
    </dxf>
    <dxf>
      <font>
        <b/>
        <strike val="0"/>
        <outline val="0"/>
        <shadow val="0"/>
        <u val="none"/>
        <vertAlign val="baseline"/>
        <sz val="11"/>
        <color theme="1"/>
        <name val="Arial"/>
        <scheme val="none"/>
      </font>
      <fill>
        <patternFill patternType="solid">
          <fgColor indexed="64"/>
          <bgColor rgb="FFECF1F8"/>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right style="medium">
          <color auto="1"/>
        </right>
      </border>
      <protection locked="1" hidden="1"/>
    </dxf>
    <dxf>
      <border diagonalUp="0" diagonalDown="0">
        <left style="thick">
          <color auto="1"/>
        </left>
        <right style="thick">
          <color auto="1"/>
        </right>
        <top style="thick">
          <color auto="1"/>
        </top>
        <bottom style="thick">
          <color auto="1"/>
        </bottom>
      </border>
    </dxf>
    <dxf>
      <protection locked="1" hidden="1"/>
    </dxf>
    <dxf>
      <border>
        <bottom style="medium">
          <color auto="1"/>
        </bottom>
      </border>
    </dxf>
    <dxf>
      <protection locked="1" hidden="1"/>
    </dxf>
    <dxf>
      <font>
        <strike val="0"/>
        <outline val="0"/>
        <shadow val="0"/>
        <u val="none"/>
        <vertAlign val="baseline"/>
        <sz val="1"/>
        <color theme="5" tint="0.79998168889431442"/>
      </font>
      <numFmt numFmtId="0" formatCode="General"/>
      <alignment horizontal="right" vertical="bottom" textRotation="0" wrapText="1" indent="0" justifyLastLine="0" shrinkToFit="0" readingOrder="0"/>
      <border diagonalUp="0" diagonalDown="0" outline="0">
        <left style="thin">
          <color theme="0"/>
        </left>
        <right/>
        <top/>
        <bottom/>
      </border>
      <protection locked="1" hidden="1"/>
    </dxf>
    <dxf>
      <alignment horizontal="center" vertical="center" textRotation="0" wrapText="1" indent="0" justifyLastLine="0" shrinkToFit="0" readingOrder="0"/>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i val="0"/>
        <strike val="0"/>
        <condense val="0"/>
        <extend val="0"/>
        <outline val="0"/>
        <shadow val="0"/>
        <u val="none"/>
        <vertAlign val="baseline"/>
        <sz val="11"/>
        <color theme="1"/>
        <name val="Arial"/>
        <scheme val="none"/>
      </font>
      <fill>
        <patternFill patternType="solid">
          <fgColor indexed="64"/>
          <bgColor rgb="FFECF1F8"/>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border>
        <right style="medium">
          <color auto="1"/>
        </right>
      </border>
      <protection locked="1" hidden="1"/>
    </dxf>
    <dxf>
      <border diagonalUp="0" diagonalDown="0">
        <left style="thick">
          <color indexed="64"/>
        </left>
        <right style="thick">
          <color indexed="64"/>
        </right>
        <top style="thick">
          <color indexed="64"/>
        </top>
        <bottom style="thick">
          <color indexed="64"/>
        </bottom>
      </border>
    </dxf>
    <dxf>
      <alignment horizontal="center" vertical="center" textRotation="0" wrapText="1" indent="0" justifyLastLine="0" shrinkToFit="0" readingOrder="0"/>
      <protection locked="1" hidden="1"/>
    </dxf>
    <dxf>
      <border>
        <bottom style="medium">
          <color auto="1"/>
        </bottom>
      </border>
    </dxf>
    <dxf>
      <protection locked="1" hidden="1"/>
    </dxf>
    <dxf>
      <font>
        <strike val="0"/>
        <outline val="0"/>
        <shadow val="0"/>
        <u val="none"/>
        <vertAlign val="baseline"/>
        <sz val="1"/>
        <color theme="5" tint="0.79998168889431442"/>
      </font>
      <numFmt numFmtId="0" formatCode="General"/>
      <alignment horizontal="right" vertical="bottom" textRotation="0" wrapText="1" indent="0" justifyLastLine="0" shrinkToFit="0" readingOrder="0"/>
      <border diagonalUp="0" diagonalDown="0" outline="0">
        <left style="thin">
          <color theme="0"/>
        </left>
        <right/>
        <top/>
        <bottom/>
      </border>
      <protection locked="1" hidden="1"/>
    </dxf>
    <dxf>
      <alignment horizontal="center" vertical="center" textRotation="0" wrapText="1" indent="0" justifyLastLine="0" shrinkToFit="0" readingOrder="0"/>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color theme="1"/>
        <name val="Arial"/>
        <scheme val="none"/>
      </font>
      <fill>
        <patternFill patternType="solid">
          <fgColor indexed="64"/>
          <bgColor rgb="FFECF1F8"/>
        </patternFill>
      </fill>
      <alignment horizontal="center" vertical="center" textRotation="0" wrapText="1" indent="0" justifyLastLine="0" shrinkToFit="0" readingOrder="0"/>
      <border diagonalUp="0" diagonalDown="0">
        <left style="medium">
          <color auto="1"/>
        </left>
        <right style="medium">
          <color auto="1"/>
        </right>
        <top/>
        <bottom/>
      </border>
      <protection locked="1" hidden="1"/>
    </dxf>
    <dxf>
      <border>
        <right style="medium">
          <color auto="1"/>
        </right>
      </border>
      <protection locked="1" hidden="1"/>
    </dxf>
    <dxf>
      <border diagonalUp="0" diagonalDown="0">
        <left style="thick">
          <color indexed="64"/>
        </left>
        <right style="thick">
          <color indexed="64"/>
        </right>
        <top style="thick">
          <color indexed="64"/>
        </top>
        <bottom style="thick">
          <color indexed="64"/>
        </bottom>
      </border>
    </dxf>
    <dxf>
      <protection locked="1" hidden="1"/>
    </dxf>
    <dxf>
      <border>
        <bottom style="medium">
          <color auto="1"/>
        </bottom>
      </border>
    </dxf>
    <dxf>
      <fill>
        <patternFill patternType="none">
          <fgColor indexed="64"/>
          <bgColor auto="1"/>
        </patternFill>
      </fill>
      <protection locked="1" hidden="1"/>
    </dxf>
    <dxf>
      <font>
        <strike val="0"/>
        <outline val="0"/>
        <shadow val="0"/>
        <u val="none"/>
        <vertAlign val="baseline"/>
        <sz val="1"/>
        <color theme="5" tint="0.79998168889431442"/>
      </font>
      <numFmt numFmtId="0" formatCode="General"/>
      <fill>
        <patternFill patternType="none">
          <bgColor auto="1"/>
        </patternFill>
      </fill>
      <alignment horizontal="right" vertical="bottom" textRotation="0" wrapText="1" indent="0" justifyLastLine="0" shrinkToFit="0" readingOrder="0"/>
      <protection locked="1" hidden="1"/>
    </dxf>
    <dxf>
      <fill>
        <patternFill patternType="none">
          <bgColor auto="1"/>
        </patternFill>
      </fill>
      <alignment horizontal="center" vertical="center" textRotation="0" wrapText="1" indent="0" justifyLastLine="0" shrinkToFit="0" readingOrder="0"/>
      <protection locked="0"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protection locked="1" hidden="1"/>
    </dxf>
    <dxf>
      <alignment horizontal="center" vertical="center" textRotation="0" wrapText="1" indent="0" justifyLastLine="0" shrinkToFit="0" readingOrder="0"/>
      <border>
        <left style="medium">
          <color auto="1"/>
        </left>
      </border>
      <protection locked="1" hidden="1"/>
    </dxf>
    <dxf>
      <font>
        <b/>
        <strike val="0"/>
        <outline val="0"/>
        <shadow val="0"/>
        <u val="none"/>
        <vertAlign val="baseline"/>
        <sz val="11"/>
        <color theme="1"/>
        <name val="Arial"/>
        <scheme val="none"/>
      </font>
      <fill>
        <patternFill patternType="solid">
          <fgColor indexed="64"/>
          <bgColor rgb="FFECF1F8"/>
        </patternFill>
      </fill>
      <alignment horizontal="center" vertical="center" textRotation="0" wrapText="1" indent="0" justifyLastLine="0" shrinkToFit="0" readingOrder="0"/>
      <border diagonalUp="0" diagonalDown="0">
        <left style="medium">
          <color auto="1"/>
        </left>
        <right style="medium">
          <color auto="1"/>
        </right>
        <top style="medium">
          <color auto="1"/>
        </top>
        <bottom style="medium">
          <color auto="1"/>
        </bottom>
      </border>
      <protection locked="1" hidden="1"/>
    </dxf>
    <dxf>
      <font>
        <b val="0"/>
        <i val="0"/>
        <strike val="0"/>
        <condense val="0"/>
        <extend val="0"/>
        <outline val="0"/>
        <shadow val="0"/>
        <u val="none"/>
        <vertAlign val="baseline"/>
        <sz val="10"/>
        <color theme="1"/>
        <name val="Arial"/>
        <scheme val="none"/>
      </font>
      <fill>
        <patternFill patternType="none">
          <bgColor auto="1"/>
        </patternFill>
      </fill>
      <border diagonalUp="0" diagonalDown="0">
        <left style="thick">
          <color auto="1"/>
        </left>
        <right style="medium">
          <color auto="1"/>
        </right>
        <top style="medium">
          <color auto="1"/>
        </top>
        <bottom style="medium">
          <color auto="1"/>
        </bottom>
      </border>
      <protection locked="1" hidden="1"/>
    </dxf>
    <dxf>
      <border diagonalUp="0" diagonalDown="0">
        <left style="thick">
          <color indexed="64"/>
        </left>
        <right style="thick">
          <color indexed="64"/>
        </right>
        <top style="thick">
          <color indexed="64"/>
        </top>
        <bottom style="thick">
          <color indexed="64"/>
        </bottom>
      </border>
    </dxf>
    <dxf>
      <fill>
        <patternFill patternType="none">
          <bgColor auto="1"/>
        </patternFill>
      </fill>
      <protection locked="1" hidden="1"/>
    </dxf>
    <dxf>
      <border>
        <bottom style="medium">
          <color auto="1"/>
        </bottom>
      </border>
    </dxf>
    <dxf>
      <protection locked="1" hidden="1"/>
    </dxf>
    <dxf>
      <fill>
        <patternFill>
          <bgColor theme="5" tint="0.79998168889431442"/>
        </patternFill>
      </fill>
    </dxf>
    <dxf>
      <fill>
        <patternFill>
          <bgColor theme="5" tint="0.79998168889431442"/>
        </patternFill>
      </fill>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medium">
          <color auto="1"/>
        </right>
        <top style="medium">
          <color auto="1"/>
        </top>
        <bottom style="medium">
          <color auto="1"/>
        </bottom>
        <vertical/>
        <horizontal style="medium">
          <color auto="1"/>
        </horizontal>
      </border>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medium">
          <color auto="1"/>
        </top>
        <bottom style="medium">
          <color auto="1"/>
        </bottom>
        <vertical/>
        <horizontal style="medium">
          <color auto="1"/>
        </horizontal>
      </border>
      <protection locked="1" hidden="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Calibri"/>
        <scheme val="minor"/>
      </font>
      <numFmt numFmtId="1" formatCode="0"/>
      <fill>
        <patternFill patternType="none">
          <fgColor indexed="64"/>
          <bgColor indexed="65"/>
        </patternFill>
      </fill>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name val="Calibri"/>
        <scheme val="minor"/>
      </font>
      <numFmt numFmtId="1" formatCode="0"/>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color auto="1"/>
      </font>
      <fill>
        <patternFill>
          <bgColor theme="6" tint="0.39994506668294322"/>
        </patternFill>
      </fill>
    </dxf>
    <dxf>
      <fill>
        <patternFill>
          <bgColor theme="7" tint="0.59996337778862885"/>
        </patternFill>
      </fill>
    </dxf>
    <dxf>
      <fill>
        <patternFill>
          <bgColor theme="5" tint="0.39994506668294322"/>
        </patternFill>
      </fill>
    </dxf>
    <dxf>
      <font>
        <color auto="1"/>
      </font>
      <fill>
        <patternFill>
          <bgColor theme="6" tint="0.39994506668294322"/>
        </patternFill>
      </fill>
    </dxf>
    <dxf>
      <fill>
        <patternFill>
          <bgColor theme="7" tint="0.59996337778862885"/>
        </patternFill>
      </fill>
    </dxf>
    <dxf>
      <fill>
        <patternFill>
          <bgColor theme="5" tint="0.39994506668294322"/>
        </patternFill>
      </fill>
    </dxf>
    <dxf>
      <font>
        <color auto="1"/>
      </font>
      <fill>
        <patternFill>
          <bgColor theme="6" tint="0.39994506668294322"/>
        </patternFill>
      </fill>
    </dxf>
    <dxf>
      <fill>
        <patternFill>
          <bgColor theme="7" tint="0.5999633777886288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medium">
          <color indexed="64"/>
        </left>
        <right style="thin">
          <color indexed="64"/>
        </right>
        <top style="medium">
          <color auto="1"/>
        </top>
        <bottom style="medium">
          <color auto="1"/>
        </bottom>
        <vertical/>
        <horizontal style="medium">
          <color auto="1"/>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auto="1"/>
        </left>
        <right style="thin">
          <color auto="1"/>
        </right>
        <top style="medium">
          <color auto="1"/>
        </top>
        <bottom style="medium">
          <color auto="1"/>
        </bottom>
        <vertical style="thin">
          <color auto="1"/>
        </vertical>
        <horizontal style="medium">
          <color auto="1"/>
        </horizontal>
      </border>
      <protection locked="1" hidden="0"/>
    </dxf>
    <dxf>
      <font>
        <b val="0"/>
        <i val="0"/>
        <strike val="0"/>
        <condense val="0"/>
        <extend val="0"/>
        <outline val="0"/>
        <shadow val="0"/>
        <u val="none"/>
        <vertAlign val="baseline"/>
        <sz val="10"/>
        <color auto="1"/>
        <name val="Calibri"/>
        <scheme val="minor"/>
      </font>
      <alignment horizontal="left" vertical="center" textRotation="0" wrapText="1" indent="0" justifyLastLine="0" shrinkToFit="0" readingOrder="0"/>
      <border diagonalUp="0" diagonalDown="0">
        <left/>
        <right style="thin">
          <color auto="1"/>
        </right>
        <top style="medium">
          <color auto="1"/>
        </top>
        <bottom style="medium">
          <color auto="1"/>
        </bottom>
        <vertical style="thin">
          <color auto="1"/>
        </vertical>
        <horizontal style="medium">
          <color auto="1"/>
        </horizontal>
      </border>
      <protection locked="1" hidden="0"/>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protection locked="0" hidden="0"/>
    </dxf>
    <dxf>
      <border outline="0">
        <bottom style="thin">
          <color indexed="64"/>
        </bottom>
      </border>
    </dxf>
    <dxf>
      <font>
        <b val="0"/>
        <i val="0"/>
        <strike val="0"/>
        <condense val="0"/>
        <extend val="0"/>
        <outline val="0"/>
        <shadow val="0"/>
        <u val="none"/>
        <vertAlign val="baseline"/>
        <sz val="10"/>
        <color theme="1"/>
        <name val="Arial"/>
        <scheme val="none"/>
      </font>
      <numFmt numFmtId="1" formatCode="0"/>
      <fill>
        <patternFill patternType="solid">
          <fgColor indexed="64"/>
          <bgColor theme="4"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39994506668294322"/>
        </patternFill>
      </fill>
    </dxf>
    <dxf>
      <fill>
        <patternFill>
          <bgColor theme="5" tint="0.39994506668294322"/>
        </patternFill>
      </fill>
    </dxf>
    <dxf>
      <fill>
        <patternFill>
          <bgColor theme="7" tint="0.59996337778862885"/>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protection locked="1" hidden="0"/>
    </dxf>
    <dxf>
      <protection locked="1" hidden="0"/>
    </dxf>
    <dxf>
      <border diagonalUp="0" diagonalDown="0">
        <left style="thick">
          <color indexed="64"/>
        </left>
        <right style="thick">
          <color indexed="64"/>
        </right>
        <top style="thick">
          <color indexed="64"/>
        </top>
        <bottom style="thick">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protection locked="0" hidden="0"/>
    </dxf>
    <dxf>
      <border outline="0">
        <bottom style="medium">
          <color indexed="6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39994506668294322"/>
        </patternFill>
      </fill>
    </dxf>
    <dxf>
      <fill>
        <patternFill>
          <bgColor theme="5" tint="0.39994506668294322"/>
        </patternFill>
      </fill>
    </dxf>
    <dxf>
      <fill>
        <patternFill>
          <bgColor theme="7" tint="0.59996337778862885"/>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1" hidden="0"/>
    </dxf>
    <dxf>
      <protection locked="1" hidden="0"/>
    </dxf>
    <dxf>
      <border diagonalUp="0" diagonalDown="0">
        <left style="thick">
          <color indexed="64"/>
        </left>
        <right style="thick">
          <color indexed="64"/>
        </right>
        <top style="thick">
          <color indexed="64"/>
        </top>
        <bottom style="thick">
          <color indexed="64"/>
        </bottom>
      </border>
    </dxf>
    <dxf>
      <border outline="0">
        <bottom style="medium">
          <color indexed="6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ill>
        <patternFill>
          <bgColor theme="6" tint="0.39994506668294322"/>
        </patternFill>
      </fill>
    </dxf>
    <dxf>
      <fill>
        <patternFill>
          <bgColor theme="5" tint="0.39994506668294322"/>
        </patternFill>
      </fill>
    </dxf>
    <dxf>
      <fill>
        <patternFill>
          <bgColor theme="7" tint="0.59996337778862885"/>
        </patternFill>
      </fill>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protection locked="0" hidden="0"/>
    </dxf>
    <dxf>
      <font>
        <b/>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medium">
          <color indexed="64"/>
        </bottom>
      </border>
      <protection locked="1" hidden="0"/>
    </dxf>
    <dxf>
      <border diagonalUp="0" diagonalDown="0">
        <left style="thick">
          <color indexed="64"/>
        </left>
        <right/>
        <top style="thin">
          <color indexed="64"/>
        </top>
        <bottom/>
      </border>
      <protection locked="1" hidden="0"/>
    </dxf>
    <dxf>
      <border outline="0">
        <right style="thick">
          <color indexed="64"/>
        </right>
        <top style="thick">
          <color indexed="64"/>
        </top>
        <bottom style="thick">
          <color indexed="64"/>
        </bottom>
      </border>
    </dxf>
    <dxf>
      <protection locked="0" hidden="0"/>
    </dxf>
    <dxf>
      <border outline="0">
        <bottom style="medium">
          <color indexed="64"/>
        </bottom>
      </border>
    </dxf>
    <dxf>
      <font>
        <b/>
        <i val="0"/>
        <strike val="0"/>
        <condense val="0"/>
        <extend val="0"/>
        <outline val="0"/>
        <shadow val="0"/>
        <u val="none"/>
        <vertAlign val="baseline"/>
        <sz val="10"/>
        <color theme="0"/>
        <name val="Arial"/>
        <scheme val="none"/>
      </font>
      <fill>
        <patternFill patternType="solid">
          <fgColor theme="4"/>
          <bgColor theme="4"/>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ill>
        <patternFill>
          <bgColor theme="6" tint="0.39994506668294322"/>
        </patternFill>
      </fill>
    </dxf>
    <dxf>
      <fill>
        <patternFill>
          <bgColor theme="5" tint="0.39994506668294322"/>
        </patternFill>
      </fill>
    </dxf>
    <dxf>
      <fill>
        <patternFill>
          <bgColor theme="7" tint="0.59996337778862885"/>
        </patternFill>
      </fill>
    </dxf>
    <dxf>
      <protection locked="0" hidden="0"/>
    </dxf>
  </dxfs>
  <tableStyles count="0" defaultTableStyle="TableStyleMedium2" defaultPivotStyle="PivotStyleLight16"/>
  <colors>
    <mruColors>
      <color rgb="FFF6E7E6"/>
      <color rgb="FF0000FF"/>
      <color rgb="FFFFFFCC"/>
      <color rgb="FFFFFF99"/>
      <color rgb="FFECF2F8"/>
      <color rgb="FFBBD3EF"/>
      <color rgb="FF0099CC"/>
      <color rgb="FFF5E0E1"/>
      <color rgb="FFF4E1E0"/>
      <color rgb="FFECF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OrgDetails" displayName="TableOrgDetails" ref="A2:B24" totalsRowShown="0">
  <tableColumns count="2">
    <tableColumn id="1" xr3:uid="{00000000-0010-0000-0000-000001000000}" name="Detail"/>
    <tableColumn id="2" xr3:uid="{00000000-0010-0000-0000-000002000000}" name="Response" dataDxfId="601"/>
  </tableColumns>
  <tableStyleInfo name="TableStyleLight9" showFirstColumn="1" showLastColumn="0" showRowStripes="1" showColumnStripes="1"/>
  <extLst>
    <ext xmlns:x14="http://schemas.microsoft.com/office/spreadsheetml/2009/9/main" uri="{504A1905-F514-4f6f-8877-14C23A59335A}">
      <x14:table altTextSummary="Insert the organisation's details in this table"/>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9000000}" name="TableClientSummFamily" displayName="TableClientSummFamily" ref="A36:I37" totalsRowShown="0" headerRowDxfId="255" dataDxfId="253" headerRowBorderDxfId="254" tableBorderDxfId="252">
  <tableColumns count="9">
    <tableColumn id="1" xr3:uid="{00000000-0010-0000-0900-000001000000}" name="Family, youth and early parenting services criterion" dataDxfId="251"/>
    <tableColumn id="2" xr3:uid="{00000000-0010-0000-0900-000002000000}" name="Total files to which criterion was applicable" dataDxfId="250">
      <calculatedColumnFormula>SUM(COUNTIF('Child and family services'!D4:BA35,"s"),COUNTIF('Child and family services'!D4:BA35,"n"))</calculatedColumnFormula>
    </tableColumn>
    <tableColumn id="3" xr3:uid="{00000000-0010-0000-0900-000003000000}" name="Total Satisfactory" dataDxfId="249">
      <calculatedColumnFormula>COUNTIF('Child and family services'!D4:BA4,"s")</calculatedColumnFormula>
    </tableColumn>
    <tableColumn id="4" xr3:uid="{00000000-0010-0000-0900-000004000000}" name="% Satisfactory" dataDxfId="248">
      <calculatedColumnFormula>IF(B37=0,"",ROUNDUP(C37/B37,2))</calculatedColumnFormula>
    </tableColumn>
    <tableColumn id="5" xr3:uid="{00000000-0010-0000-0900-000005000000}" name="Total Not Satisfactory" dataDxfId="247">
      <calculatedColumnFormula>COUNTIF('Child and family services'!F4:BA4,"n")</calculatedColumnFormula>
    </tableColumn>
    <tableColumn id="6" xr3:uid="{00000000-0010-0000-0900-000006000000}" name="% Not Satisfactory" dataDxfId="246">
      <calculatedColumnFormula>IF(B37=0,"",ROUNDDOWN(E37/B37,2))</calculatedColumnFormula>
    </tableColumn>
    <tableColumn id="7" xr3:uid="{00000000-0010-0000-0900-000007000000}" name="Total Not Applicable" dataDxfId="245">
      <calculatedColumnFormula>COUNTIF('Child and family services'!D4:BA4,"x")</calculatedColumnFormula>
    </tableColumn>
    <tableColumn id="8" xr3:uid="{1B89DDA4-7E08-4EA5-B330-FE3626D78925}" name="Action to meet the criteria/standard_x000a_(Complete if cell is coloured)" dataDxfId="244"/>
    <tableColumn id="9" xr3:uid="{A8A062F0-AAC6-45A2-A9F7-81DA0D26067F}" name=" " dataDxfId="243">
      <calculatedColumnFormula>E37</calculatedColumnFormula>
    </tableColumn>
  </tableColumns>
  <tableStyleInfo name="TableStyleLight9" showFirstColumn="1" showLastColumn="0" showRowStripes="1" showColumnStripes="0"/>
  <extLst>
    <ext xmlns:x14="http://schemas.microsoft.com/office/spreadsheetml/2009/9/main" uri="{504A1905-F514-4f6f-8877-14C23A59335A}">
      <x14:table altTextSummary="Automatically calculated aggregate or summary of assessment of client criteria relating to family, youth and early parenting services"/>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leClientSummClientTool" displayName="TableClientSummClientTool" ref="A9:I35" totalsRowShown="0" headerRowDxfId="242" dataDxfId="240" headerRowBorderDxfId="241" tableBorderDxfId="239">
  <tableColumns count="9">
    <tableColumn id="1" xr3:uid="{00000000-0010-0000-0A00-000001000000}" name="Client tool criterion" dataDxfId="238"/>
    <tableColumn id="2" xr3:uid="{00000000-0010-0000-0A00-000002000000}" name="Total files to which criterion was applicable" dataDxfId="237">
      <calculatedColumnFormula>SUM(COUNTIF('Client File Audit Tool'!D4:BA4,"s"),COUNTIF('Client File Audit Tool'!D4:BA4,"n"))</calculatedColumnFormula>
    </tableColumn>
    <tableColumn id="3" xr3:uid="{00000000-0010-0000-0A00-000003000000}" name="Total Satisfactory" dataDxfId="236">
      <calculatedColumnFormula>COUNTIF('Client File Audit Tool'!D4:BA4,"s")</calculatedColumnFormula>
    </tableColumn>
    <tableColumn id="4" xr3:uid="{00000000-0010-0000-0A00-000004000000}" name="% Satisfactory" dataDxfId="235">
      <calculatedColumnFormula>IF(B10=0,"",ROUNDUP(C10/B10,2))</calculatedColumnFormula>
    </tableColumn>
    <tableColumn id="5" xr3:uid="{00000000-0010-0000-0A00-000005000000}" name="Total Not Satisfactory" dataDxfId="234">
      <calculatedColumnFormula>COUNTIF('Client File Audit Tool'!D4:BA4,"n")</calculatedColumnFormula>
    </tableColumn>
    <tableColumn id="6" xr3:uid="{00000000-0010-0000-0A00-000006000000}" name="% Not Satisfactory" dataDxfId="233">
      <calculatedColumnFormula>IF(B10=0,"",ROUNDDOWN(E10/B10,2))</calculatedColumnFormula>
    </tableColumn>
    <tableColumn id="7" xr3:uid="{00000000-0010-0000-0A00-000007000000}" name="Total Not Applicable" dataDxfId="232">
      <calculatedColumnFormula>COUNTIF('Client File Audit Tool'!D4:BA4,"x")</calculatedColumnFormula>
    </tableColumn>
    <tableColumn id="8" xr3:uid="{8AE9B2FA-6EC3-4085-9120-5B6B47E4E564}" name="Action to meet the criteria/standard_x000a_(Complete if cell is coloured)" dataDxfId="231"/>
    <tableColumn id="11" xr3:uid="{1FF63C1E-E930-4FFE-9755-7BEA67FA5881}" name=" " dataDxfId="230">
      <calculatedColumnFormula>E10</calculatedColumnFormula>
    </tableColumn>
  </tableColumns>
  <tableStyleInfo name="TableStyleLight9" showFirstColumn="1" showLastColumn="0" showRowStripes="1" showColumnStripes="0"/>
  <extLst>
    <ext xmlns:x14="http://schemas.microsoft.com/office/spreadsheetml/2009/9/main" uri="{504A1905-F514-4f6f-8877-14C23A59335A}">
      <x14:table altTextSummary="Automatically calculated aggregate or summary of assessment of client criteria in Client tool 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B000000}" name="TableStaffTool" displayName="TableStaffTool" ref="A2:BA27" totalsRowShown="0" headerRowDxfId="226" dataDxfId="224" headerRowBorderDxfId="225" tableBorderDxfId="223">
  <tableColumns count="53">
    <tableColumn id="1" xr3:uid="{00000000-0010-0000-0B00-000001000000}" name="Criterion" dataDxfId="222"/>
    <tableColumn id="2" xr3:uid="{00000000-0010-0000-0B00-000002000000}" name="Total files audited per criterion" dataDxfId="221"/>
    <tableColumn id="3" xr3:uid="{00000000-0010-0000-0B00-000003000000}" name="Comments (no identifying info)" dataDxfId="220"/>
    <tableColumn id="4" xr3:uid="{00000000-0010-0000-0B00-000004000000}" name="1" dataDxfId="219"/>
    <tableColumn id="5" xr3:uid="{00000000-0010-0000-0B00-000005000000}" name="2" dataDxfId="218"/>
    <tableColumn id="6" xr3:uid="{00000000-0010-0000-0B00-000006000000}" name="3" dataDxfId="217"/>
    <tableColumn id="7" xr3:uid="{00000000-0010-0000-0B00-000007000000}" name="4" dataDxfId="216"/>
    <tableColumn id="8" xr3:uid="{00000000-0010-0000-0B00-000008000000}" name="5" dataDxfId="215"/>
    <tableColumn id="9" xr3:uid="{00000000-0010-0000-0B00-000009000000}" name="6" dataDxfId="214"/>
    <tableColumn id="10" xr3:uid="{00000000-0010-0000-0B00-00000A000000}" name="7" dataDxfId="213"/>
    <tableColumn id="11" xr3:uid="{00000000-0010-0000-0B00-00000B000000}" name="8" dataDxfId="212"/>
    <tableColumn id="12" xr3:uid="{00000000-0010-0000-0B00-00000C000000}" name="9" dataDxfId="211"/>
    <tableColumn id="13" xr3:uid="{00000000-0010-0000-0B00-00000D000000}" name="10" dataDxfId="210"/>
    <tableColumn id="14" xr3:uid="{00000000-0010-0000-0B00-00000E000000}" name="11" dataDxfId="209"/>
    <tableColumn id="15" xr3:uid="{00000000-0010-0000-0B00-00000F000000}" name="12" dataDxfId="208"/>
    <tableColumn id="16" xr3:uid="{00000000-0010-0000-0B00-000010000000}" name="13" dataDxfId="207"/>
    <tableColumn id="17" xr3:uid="{00000000-0010-0000-0B00-000011000000}" name="14" dataDxfId="206"/>
    <tableColumn id="18" xr3:uid="{00000000-0010-0000-0B00-000012000000}" name="15" dataDxfId="205"/>
    <tableColumn id="19" xr3:uid="{00000000-0010-0000-0B00-000013000000}" name="16" dataDxfId="204"/>
    <tableColumn id="20" xr3:uid="{00000000-0010-0000-0B00-000014000000}" name="17" dataDxfId="203"/>
    <tableColumn id="21" xr3:uid="{00000000-0010-0000-0B00-000015000000}" name="18" dataDxfId="202"/>
    <tableColumn id="22" xr3:uid="{00000000-0010-0000-0B00-000016000000}" name="19" dataDxfId="201"/>
    <tableColumn id="23" xr3:uid="{00000000-0010-0000-0B00-000017000000}" name="20" dataDxfId="200"/>
    <tableColumn id="24" xr3:uid="{00000000-0010-0000-0B00-000018000000}" name="21" dataDxfId="199"/>
    <tableColumn id="25" xr3:uid="{00000000-0010-0000-0B00-000019000000}" name="22" dataDxfId="198"/>
    <tableColumn id="26" xr3:uid="{00000000-0010-0000-0B00-00001A000000}" name="23" dataDxfId="197"/>
    <tableColumn id="27" xr3:uid="{00000000-0010-0000-0B00-00001B000000}" name="24" dataDxfId="196"/>
    <tableColumn id="28" xr3:uid="{00000000-0010-0000-0B00-00001C000000}" name="25" dataDxfId="195"/>
    <tableColumn id="29" xr3:uid="{00000000-0010-0000-0B00-00001D000000}" name="26" dataDxfId="194"/>
    <tableColumn id="30" xr3:uid="{00000000-0010-0000-0B00-00001E000000}" name="27" dataDxfId="193"/>
    <tableColumn id="31" xr3:uid="{00000000-0010-0000-0B00-00001F000000}" name="28" dataDxfId="192"/>
    <tableColumn id="32" xr3:uid="{00000000-0010-0000-0B00-000020000000}" name="29" dataDxfId="191"/>
    <tableColumn id="33" xr3:uid="{00000000-0010-0000-0B00-000021000000}" name="30" dataDxfId="190"/>
    <tableColumn id="34" xr3:uid="{00000000-0010-0000-0B00-000022000000}" name="31" dataDxfId="189"/>
    <tableColumn id="35" xr3:uid="{00000000-0010-0000-0B00-000023000000}" name="32" dataDxfId="188"/>
    <tableColumn id="36" xr3:uid="{00000000-0010-0000-0B00-000024000000}" name="33" dataDxfId="187"/>
    <tableColumn id="37" xr3:uid="{00000000-0010-0000-0B00-000025000000}" name="34" dataDxfId="186"/>
    <tableColumn id="38" xr3:uid="{00000000-0010-0000-0B00-000026000000}" name="35" dataDxfId="185"/>
    <tableColumn id="39" xr3:uid="{00000000-0010-0000-0B00-000027000000}" name="36" dataDxfId="184"/>
    <tableColumn id="40" xr3:uid="{00000000-0010-0000-0B00-000028000000}" name="37" dataDxfId="183"/>
    <tableColumn id="41" xr3:uid="{00000000-0010-0000-0B00-000029000000}" name="38" dataDxfId="182"/>
    <tableColumn id="42" xr3:uid="{00000000-0010-0000-0B00-00002A000000}" name="39" dataDxfId="181"/>
    <tableColumn id="43" xr3:uid="{00000000-0010-0000-0B00-00002B000000}" name="40" dataDxfId="180"/>
    <tableColumn id="44" xr3:uid="{00000000-0010-0000-0B00-00002C000000}" name="41" dataDxfId="179"/>
    <tableColumn id="45" xr3:uid="{00000000-0010-0000-0B00-00002D000000}" name="42" dataDxfId="178"/>
    <tableColumn id="46" xr3:uid="{00000000-0010-0000-0B00-00002E000000}" name="43" dataDxfId="177"/>
    <tableColumn id="47" xr3:uid="{00000000-0010-0000-0B00-00002F000000}" name="44" dataDxfId="176"/>
    <tableColumn id="48" xr3:uid="{00000000-0010-0000-0B00-000030000000}" name="45" dataDxfId="175"/>
    <tableColumn id="49" xr3:uid="{00000000-0010-0000-0B00-000031000000}" name="46" dataDxfId="174"/>
    <tableColumn id="50" xr3:uid="{00000000-0010-0000-0B00-000032000000}" name="47" dataDxfId="173"/>
    <tableColumn id="51" xr3:uid="{00000000-0010-0000-0B00-000033000000}" name="48" dataDxfId="172"/>
    <tableColumn id="52" xr3:uid="{00000000-0010-0000-0B00-000034000000}" name="49" dataDxfId="171"/>
    <tableColumn id="53" xr3:uid="{00000000-0010-0000-0B00-000035000000}" name="50" dataDxfId="170"/>
  </tableColumns>
  <tableStyleInfo name="TableStyleLight10" showFirstColumn="1" showLastColumn="0" showRowStripes="1" showColumnStripes="0"/>
  <extLst>
    <ext xmlns:x14="http://schemas.microsoft.com/office/spreadsheetml/2009/9/main" uri="{504A1905-F514-4f6f-8877-14C23A59335A}">
      <x14:table altTextSummary="Assess staff or provider criteria relevant to al staff, volunteers and carers"/>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C000000}" name="TableCYF" displayName="TableCYF" ref="A2:BA55" totalsRowShown="0" headerRowDxfId="160" dataDxfId="158" headerRowBorderDxfId="159" tableBorderDxfId="157" headerRowCellStyle="Normal">
  <tableColumns count="53">
    <tableColumn id="1" xr3:uid="{00000000-0010-0000-0C00-000001000000}" name="Criterion" dataDxfId="156"/>
    <tableColumn id="2" xr3:uid="{00000000-0010-0000-0C00-000002000000}" name="Total files audited per criterion" dataDxfId="155"/>
    <tableColumn id="3" xr3:uid="{00000000-0010-0000-0C00-000003000000}" name="Comments (no identifying info)" dataDxfId="154"/>
    <tableColumn id="4" xr3:uid="{00000000-0010-0000-0C00-000004000000}" name="1" dataDxfId="153"/>
    <tableColumn id="5" xr3:uid="{00000000-0010-0000-0C00-000005000000}" name="2" dataDxfId="152"/>
    <tableColumn id="6" xr3:uid="{00000000-0010-0000-0C00-000006000000}" name="3" dataDxfId="151"/>
    <tableColumn id="7" xr3:uid="{00000000-0010-0000-0C00-000007000000}" name="4" dataDxfId="150"/>
    <tableColumn id="8" xr3:uid="{00000000-0010-0000-0C00-000008000000}" name="5" dataDxfId="149"/>
    <tableColumn id="9" xr3:uid="{00000000-0010-0000-0C00-000009000000}" name="6" dataDxfId="148"/>
    <tableColumn id="10" xr3:uid="{00000000-0010-0000-0C00-00000A000000}" name="7" dataDxfId="147"/>
    <tableColumn id="11" xr3:uid="{00000000-0010-0000-0C00-00000B000000}" name="8" dataDxfId="146"/>
    <tableColumn id="12" xr3:uid="{00000000-0010-0000-0C00-00000C000000}" name="9" dataDxfId="145"/>
    <tableColumn id="13" xr3:uid="{00000000-0010-0000-0C00-00000D000000}" name="10" dataDxfId="144"/>
    <tableColumn id="14" xr3:uid="{00000000-0010-0000-0C00-00000E000000}" name="11" dataDxfId="143"/>
    <tableColumn id="15" xr3:uid="{00000000-0010-0000-0C00-00000F000000}" name="12" dataDxfId="142"/>
    <tableColumn id="16" xr3:uid="{00000000-0010-0000-0C00-000010000000}" name="13" dataDxfId="141"/>
    <tableColumn id="17" xr3:uid="{00000000-0010-0000-0C00-000011000000}" name="14" dataDxfId="140"/>
    <tableColumn id="18" xr3:uid="{00000000-0010-0000-0C00-000012000000}" name="15" dataDxfId="139"/>
    <tableColumn id="19" xr3:uid="{00000000-0010-0000-0C00-000013000000}" name="16" dataDxfId="138"/>
    <tableColumn id="20" xr3:uid="{00000000-0010-0000-0C00-000014000000}" name="17" dataDxfId="137"/>
    <tableColumn id="21" xr3:uid="{00000000-0010-0000-0C00-000015000000}" name="18" dataDxfId="136"/>
    <tableColumn id="22" xr3:uid="{00000000-0010-0000-0C00-000016000000}" name="19" dataDxfId="135"/>
    <tableColumn id="23" xr3:uid="{00000000-0010-0000-0C00-000017000000}" name="20" dataDxfId="134"/>
    <tableColumn id="24" xr3:uid="{00000000-0010-0000-0C00-000018000000}" name="21" dataDxfId="133"/>
    <tableColumn id="25" xr3:uid="{00000000-0010-0000-0C00-000019000000}" name="22" dataDxfId="132"/>
    <tableColumn id="26" xr3:uid="{00000000-0010-0000-0C00-00001A000000}" name="23" dataDxfId="131"/>
    <tableColumn id="27" xr3:uid="{00000000-0010-0000-0C00-00001B000000}" name="24" dataDxfId="130"/>
    <tableColumn id="28" xr3:uid="{00000000-0010-0000-0C00-00001C000000}" name="25" dataDxfId="129"/>
    <tableColumn id="29" xr3:uid="{00000000-0010-0000-0C00-00001D000000}" name="26" dataDxfId="128"/>
    <tableColumn id="30" xr3:uid="{00000000-0010-0000-0C00-00001E000000}" name="27" dataDxfId="127"/>
    <tableColumn id="31" xr3:uid="{00000000-0010-0000-0C00-00001F000000}" name="28" dataDxfId="126"/>
    <tableColumn id="32" xr3:uid="{00000000-0010-0000-0C00-000020000000}" name="29" dataDxfId="125"/>
    <tableColumn id="33" xr3:uid="{00000000-0010-0000-0C00-000021000000}" name="30" dataDxfId="124"/>
    <tableColumn id="34" xr3:uid="{00000000-0010-0000-0C00-000022000000}" name="31" dataDxfId="123"/>
    <tableColumn id="35" xr3:uid="{00000000-0010-0000-0C00-000023000000}" name="32" dataDxfId="122"/>
    <tableColumn id="36" xr3:uid="{00000000-0010-0000-0C00-000024000000}" name="33" dataDxfId="121"/>
    <tableColumn id="37" xr3:uid="{00000000-0010-0000-0C00-000025000000}" name="34" dataDxfId="120"/>
    <tableColumn id="38" xr3:uid="{00000000-0010-0000-0C00-000026000000}" name="35" dataDxfId="119"/>
    <tableColumn id="39" xr3:uid="{00000000-0010-0000-0C00-000027000000}" name="36" dataDxfId="118"/>
    <tableColumn id="40" xr3:uid="{00000000-0010-0000-0C00-000028000000}" name="37" dataDxfId="117"/>
    <tableColumn id="41" xr3:uid="{00000000-0010-0000-0C00-000029000000}" name="38" dataDxfId="116"/>
    <tableColumn id="42" xr3:uid="{00000000-0010-0000-0C00-00002A000000}" name="39" dataDxfId="115"/>
    <tableColumn id="43" xr3:uid="{00000000-0010-0000-0C00-00002B000000}" name="40" dataDxfId="114"/>
    <tableColumn id="44" xr3:uid="{00000000-0010-0000-0C00-00002C000000}" name="41" dataDxfId="113"/>
    <tableColumn id="45" xr3:uid="{00000000-0010-0000-0C00-00002D000000}" name="42" dataDxfId="112"/>
    <tableColumn id="46" xr3:uid="{00000000-0010-0000-0C00-00002E000000}" name="43" dataDxfId="111"/>
    <tableColumn id="47" xr3:uid="{00000000-0010-0000-0C00-00002F000000}" name="44" dataDxfId="110"/>
    <tableColumn id="48" xr3:uid="{00000000-0010-0000-0C00-000030000000}" name="45" dataDxfId="109"/>
    <tableColumn id="49" xr3:uid="{00000000-0010-0000-0C00-000031000000}" name="46" dataDxfId="108"/>
    <tableColumn id="50" xr3:uid="{00000000-0010-0000-0C00-000032000000}" name="47" dataDxfId="107"/>
    <tableColumn id="51" xr3:uid="{00000000-0010-0000-0C00-000033000000}" name="48" dataDxfId="106"/>
    <tableColumn id="52" xr3:uid="{00000000-0010-0000-0C00-000034000000}" name="49" dataDxfId="105"/>
    <tableColumn id="53" xr3:uid="{00000000-0010-0000-0C00-000035000000}" name="50" dataDxfId="104"/>
  </tableColumns>
  <tableStyleInfo name="TableStyleLight10" showFirstColumn="1" showLastColumn="0" showRowStripes="1" showColumnStripes="0"/>
  <extLst>
    <ext xmlns:x14="http://schemas.microsoft.com/office/spreadsheetml/2009/9/main" uri="{504A1905-F514-4f6f-8877-14C23A59335A}">
      <x14:table altTextSummary="Assess staff or provider criteria relating to child, youth and family serivce providers"/>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D000000}" name="TableDisability" displayName="TableDisability" ref="A2:BA8" totalsRowShown="0" headerRowDxfId="100" dataDxfId="98" headerRowBorderDxfId="99" tableBorderDxfId="97" headerRowCellStyle="Normal">
  <tableColumns count="53">
    <tableColumn id="1" xr3:uid="{00000000-0010-0000-0D00-000001000000}" name="Criterion" dataDxfId="96" dataCellStyle="Hyperlink"/>
    <tableColumn id="2" xr3:uid="{00000000-0010-0000-0D00-000002000000}" name="Total files audited per criteria" dataDxfId="95"/>
    <tableColumn id="3" xr3:uid="{00000000-0010-0000-0D00-000003000000}" name="Comments (no identifying info)" dataDxfId="94"/>
    <tableColumn id="4" xr3:uid="{00000000-0010-0000-0D00-000004000000}" name="1" dataDxfId="93"/>
    <tableColumn id="5" xr3:uid="{00000000-0010-0000-0D00-000005000000}" name="2" dataDxfId="92"/>
    <tableColumn id="6" xr3:uid="{00000000-0010-0000-0D00-000006000000}" name="3" dataDxfId="91"/>
    <tableColumn id="7" xr3:uid="{00000000-0010-0000-0D00-000007000000}" name="4" dataDxfId="90"/>
    <tableColumn id="8" xr3:uid="{00000000-0010-0000-0D00-000008000000}" name="5" dataDxfId="89"/>
    <tableColumn id="9" xr3:uid="{00000000-0010-0000-0D00-000009000000}" name="6" dataDxfId="88"/>
    <tableColumn id="10" xr3:uid="{00000000-0010-0000-0D00-00000A000000}" name="7" dataDxfId="87"/>
    <tableColumn id="11" xr3:uid="{00000000-0010-0000-0D00-00000B000000}" name="8" dataDxfId="86"/>
    <tableColumn id="12" xr3:uid="{00000000-0010-0000-0D00-00000C000000}" name="9" dataDxfId="85"/>
    <tableColumn id="13" xr3:uid="{00000000-0010-0000-0D00-00000D000000}" name="10" dataDxfId="84"/>
    <tableColumn id="14" xr3:uid="{00000000-0010-0000-0D00-00000E000000}" name="11" dataDxfId="83"/>
    <tableColumn id="15" xr3:uid="{00000000-0010-0000-0D00-00000F000000}" name="12" dataDxfId="82"/>
    <tableColumn id="16" xr3:uid="{00000000-0010-0000-0D00-000010000000}" name="13" dataDxfId="81"/>
    <tableColumn id="17" xr3:uid="{00000000-0010-0000-0D00-000011000000}" name="14" dataDxfId="80"/>
    <tableColumn id="18" xr3:uid="{00000000-0010-0000-0D00-000012000000}" name="15" dataDxfId="79"/>
    <tableColumn id="19" xr3:uid="{00000000-0010-0000-0D00-000013000000}" name="16" dataDxfId="78"/>
    <tableColumn id="20" xr3:uid="{00000000-0010-0000-0D00-000014000000}" name="17" dataDxfId="77"/>
    <tableColumn id="21" xr3:uid="{00000000-0010-0000-0D00-000015000000}" name="18" dataDxfId="76"/>
    <tableColumn id="22" xr3:uid="{00000000-0010-0000-0D00-000016000000}" name="19" dataDxfId="75"/>
    <tableColumn id="23" xr3:uid="{00000000-0010-0000-0D00-000017000000}" name="20" dataDxfId="74"/>
    <tableColumn id="24" xr3:uid="{00000000-0010-0000-0D00-000018000000}" name="21" dataDxfId="73"/>
    <tableColumn id="25" xr3:uid="{00000000-0010-0000-0D00-000019000000}" name="22" dataDxfId="72"/>
    <tableColumn id="26" xr3:uid="{00000000-0010-0000-0D00-00001A000000}" name="23" dataDxfId="71"/>
    <tableColumn id="27" xr3:uid="{00000000-0010-0000-0D00-00001B000000}" name="24" dataDxfId="70"/>
    <tableColumn id="28" xr3:uid="{00000000-0010-0000-0D00-00001C000000}" name="25" dataDxfId="69"/>
    <tableColumn id="29" xr3:uid="{00000000-0010-0000-0D00-00001D000000}" name="26" dataDxfId="68"/>
    <tableColumn id="30" xr3:uid="{00000000-0010-0000-0D00-00001E000000}" name="27" dataDxfId="67"/>
    <tableColumn id="31" xr3:uid="{00000000-0010-0000-0D00-00001F000000}" name="28" dataDxfId="66"/>
    <tableColumn id="32" xr3:uid="{00000000-0010-0000-0D00-000020000000}" name="29" dataDxfId="65"/>
    <tableColumn id="33" xr3:uid="{00000000-0010-0000-0D00-000021000000}" name="30" dataDxfId="64"/>
    <tableColumn id="34" xr3:uid="{00000000-0010-0000-0D00-000022000000}" name="31" dataDxfId="63"/>
    <tableColumn id="35" xr3:uid="{00000000-0010-0000-0D00-000023000000}" name="32" dataDxfId="62"/>
    <tableColumn id="36" xr3:uid="{00000000-0010-0000-0D00-000024000000}" name="33" dataDxfId="61"/>
    <tableColumn id="37" xr3:uid="{00000000-0010-0000-0D00-000025000000}" name="34" dataDxfId="60"/>
    <tableColumn id="38" xr3:uid="{00000000-0010-0000-0D00-000026000000}" name="35" dataDxfId="59"/>
    <tableColumn id="39" xr3:uid="{00000000-0010-0000-0D00-000027000000}" name="36" dataDxfId="58"/>
    <tableColumn id="40" xr3:uid="{00000000-0010-0000-0D00-000028000000}" name="37" dataDxfId="57"/>
    <tableColumn id="41" xr3:uid="{00000000-0010-0000-0D00-000029000000}" name="38" dataDxfId="56"/>
    <tableColumn id="42" xr3:uid="{00000000-0010-0000-0D00-00002A000000}" name="39" dataDxfId="55"/>
    <tableColumn id="43" xr3:uid="{00000000-0010-0000-0D00-00002B000000}" name="40" dataDxfId="54"/>
    <tableColumn id="44" xr3:uid="{00000000-0010-0000-0D00-00002C000000}" name="41" dataDxfId="53"/>
    <tableColumn id="45" xr3:uid="{00000000-0010-0000-0D00-00002D000000}" name="42" dataDxfId="52"/>
    <tableColumn id="46" xr3:uid="{00000000-0010-0000-0D00-00002E000000}" name="43" dataDxfId="51"/>
    <tableColumn id="47" xr3:uid="{00000000-0010-0000-0D00-00002F000000}" name="44" dataDxfId="50"/>
    <tableColumn id="48" xr3:uid="{00000000-0010-0000-0D00-000030000000}" name="45" dataDxfId="49"/>
    <tableColumn id="49" xr3:uid="{00000000-0010-0000-0D00-000031000000}" name="46" dataDxfId="48"/>
    <tableColumn id="50" xr3:uid="{00000000-0010-0000-0D00-000032000000}" name="47" dataDxfId="47"/>
    <tableColumn id="51" xr3:uid="{00000000-0010-0000-0D00-000033000000}" name="48" dataDxfId="46"/>
    <tableColumn id="52" xr3:uid="{00000000-0010-0000-0D00-000034000000}" name="49" dataDxfId="45"/>
    <tableColumn id="53" xr3:uid="{00000000-0010-0000-0D00-000035000000}" name="50" dataDxfId="44"/>
  </tableColumns>
  <tableStyleInfo name="TableStyleLight10" showFirstColumn="1" showLastColumn="0" showRowStripes="1" showColumnStripes="0"/>
  <extLst>
    <ext xmlns:x14="http://schemas.microsoft.com/office/spreadsheetml/2009/9/main" uri="{504A1905-F514-4f6f-8877-14C23A59335A}">
      <x14:table altTextSummary="Assess all staff or provider critera relating to disability service providers"/>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StaffSummDisability" displayName="TableStaffSummDisability" ref="A83:I87" totalsRowShown="0" headerRowDxfId="38" dataDxfId="36" headerRowBorderDxfId="37" tableBorderDxfId="35" headerRowCellStyle="Normal" dataCellStyle="Normal">
  <tableColumns count="9">
    <tableColumn id="1" xr3:uid="{00000000-0010-0000-0E00-000001000000}" name="Disability service providers criterion" dataDxfId="34" dataCellStyle="Normal"/>
    <tableColumn id="2" xr3:uid="{00000000-0010-0000-0E00-000002000000}" name="Total files to which criterion was applicable" dataDxfId="33" dataCellStyle="Normal">
      <calculatedColumnFormula>SUM(COUNTIF('Disability providers'!D4:BA4,"s"),COUNTIF('Disability providers'!D4:BA4,"n"))</calculatedColumnFormula>
    </tableColumn>
    <tableColumn id="3" xr3:uid="{00000000-0010-0000-0E00-000003000000}" name="Total Satisfactory" dataDxfId="32" dataCellStyle="Normal">
      <calculatedColumnFormula>COUNTIF('Disability providers'!D4:BA4,"s")</calculatedColumnFormula>
    </tableColumn>
    <tableColumn id="4" xr3:uid="{00000000-0010-0000-0E00-000004000000}" name="% Satisfactory" dataDxfId="31">
      <calculatedColumnFormula>IF(B84=0,"",ROUNDUP(C84/B84,2))</calculatedColumnFormula>
    </tableColumn>
    <tableColumn id="5" xr3:uid="{00000000-0010-0000-0E00-000005000000}" name="Total Not Satisfactory" dataDxfId="30" dataCellStyle="Normal">
      <calculatedColumnFormula>COUNTIF('Disability providers'!D4:BA4,"n")</calculatedColumnFormula>
    </tableColumn>
    <tableColumn id="6" xr3:uid="{00000000-0010-0000-0E00-000006000000}" name="% Not Satisfactory" dataDxfId="29">
      <calculatedColumnFormula>IF(B84=0,"",ROUNDDOWN(E84/B84,2))</calculatedColumnFormula>
    </tableColumn>
    <tableColumn id="7" xr3:uid="{00000000-0010-0000-0E00-000007000000}" name="Total Not Applicable" dataDxfId="28" dataCellStyle="Normal">
      <calculatedColumnFormula>COUNTIF('Disability providers'!D4:BA4,"x")</calculatedColumnFormula>
    </tableColumn>
    <tableColumn id="8" xr3:uid="{6537A01C-D1B8-4E67-BF73-571192FF074D}" name="Action to meet the criteria/standard_x000a_(Complete if cell is coloured)" dataDxfId="27" dataCellStyle="Normal"/>
    <tableColumn id="9" xr3:uid="{6608AAD9-32D1-408A-8B6E-43BE33688CFF}" name=" " dataDxfId="26" dataCellStyle="Normal">
      <calculatedColumnFormula>E84</calculatedColumnFormula>
    </tableColumn>
  </tableColumns>
  <tableStyleInfo name="TableStyleLight10" showFirstColumn="1" showLastColumn="0" showRowStripes="1" showColumnStripes="1"/>
  <extLst>
    <ext xmlns:x14="http://schemas.microsoft.com/office/spreadsheetml/2009/9/main" uri="{504A1905-F514-4f6f-8877-14C23A59335A}">
      <x14:table altTextSummary="Automatically calculated aggregate or summary of assessment of staff or provider criteria relating to disability service providers"/>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F000000}" name="TableStaffSummCYF" displayName="TableStaffSummCYF" ref="A31:I82" totalsRowShown="0" headerRowDxfId="25" dataDxfId="23" headerRowBorderDxfId="24" tableBorderDxfId="22" headerRowCellStyle="Normal" dataCellStyle="Normal">
  <tableColumns count="9">
    <tableColumn id="1" xr3:uid="{00000000-0010-0000-0F00-000001000000}" name="Child, youth and family services criterion" dataDxfId="21" dataCellStyle="Normal"/>
    <tableColumn id="2" xr3:uid="{00000000-0010-0000-0F00-000002000000}" name="Total files to which criterion was applicable" dataDxfId="20" dataCellStyle="Normal">
      <calculatedColumnFormula>SUM(COUNTIF('CYF providers'!D4:BA4,"s"),COUNTIF('CYF providers'!D4:BA4,"n"))</calculatedColumnFormula>
    </tableColumn>
    <tableColumn id="3" xr3:uid="{00000000-0010-0000-0F00-000003000000}" name="Total Satisfactory" dataDxfId="19" dataCellStyle="Normal">
      <calculatedColumnFormula>COUNTIF('CYF providers'!D4:BA4,"s")</calculatedColumnFormula>
    </tableColumn>
    <tableColumn id="4" xr3:uid="{00000000-0010-0000-0F00-000004000000}" name="% Satisfactory" dataDxfId="18">
      <calculatedColumnFormula>IF(B32=0,"",ROUNDUP(C32/B32,2))</calculatedColumnFormula>
    </tableColumn>
    <tableColumn id="5" xr3:uid="{00000000-0010-0000-0F00-000005000000}" name="Total Not Satisfactory" dataDxfId="17" dataCellStyle="Normal">
      <calculatedColumnFormula>COUNTIF('CYF providers'!D4:BA4,"n")</calculatedColumnFormula>
    </tableColumn>
    <tableColumn id="6" xr3:uid="{00000000-0010-0000-0F00-000006000000}" name="% Not Satisfactory" dataDxfId="16">
      <calculatedColumnFormula>IF(B32=0,"",ROUNDDOWN(E32/B32,2))</calculatedColumnFormula>
    </tableColumn>
    <tableColumn id="7" xr3:uid="{00000000-0010-0000-0F00-000007000000}" name="Total Not Applicable" dataDxfId="15" dataCellStyle="Normal">
      <calculatedColumnFormula>COUNTIF('CYF providers'!D4:BA4,"x")</calculatedColumnFormula>
    </tableColumn>
    <tableColumn id="8" xr3:uid="{D8B46A3B-3C19-4073-B48E-4FCD8C348F3B}" name="Action to meet the criteria/standard_x000a_(Complete if cell is coloured)" dataDxfId="14" dataCellStyle="Normal"/>
    <tableColumn id="9" xr3:uid="{5ED10340-6D54-4E53-A0DA-A371A6619279}" name=" " dataDxfId="13" dataCellStyle="Normal">
      <calculatedColumnFormula>E32</calculatedColumnFormula>
    </tableColumn>
  </tableColumns>
  <tableStyleInfo name="TableStyleLight10" showFirstColumn="1" showLastColumn="0" showRowStripes="1" showColumnStripes="1"/>
  <extLst>
    <ext xmlns:x14="http://schemas.microsoft.com/office/spreadsheetml/2009/9/main" uri="{504A1905-F514-4f6f-8877-14C23A59335A}">
      <x14:table altTextSummary="Automatically calculated aggregate or summary of assessment of staff or provider criteria relating to child, youth and family service providers"/>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0000000}" name="TableStaffSummStaffTool" displayName="TableStaffSummStaffTool" ref="A7:I30" totalsRowShown="0" headerRowDxfId="12" dataDxfId="10" headerRowBorderDxfId="11" tableBorderDxfId="9" headerRowCellStyle="Normal" dataCellStyle="Normal">
  <tableColumns count="9">
    <tableColumn id="1" xr3:uid="{00000000-0010-0000-1000-000001000000}" name="Staff tool criterion" dataDxfId="8" dataCellStyle="Normal"/>
    <tableColumn id="2" xr3:uid="{00000000-0010-0000-1000-000002000000}" name="Total files to which criterion was applicable" dataDxfId="7" dataCellStyle="Normal">
      <calculatedColumnFormula>SUM(COUNTIF('Staff File Audit tool'!D4:BA4,"s"),COUNTIF('Staff File Audit tool'!D4:BA4,"n"))</calculatedColumnFormula>
    </tableColumn>
    <tableColumn id="3" xr3:uid="{00000000-0010-0000-1000-000003000000}" name="Total Satisfactory" dataDxfId="6" dataCellStyle="Normal">
      <calculatedColumnFormula>COUNTIF('Staff File Audit tool'!D4:BA4,"s")</calculatedColumnFormula>
    </tableColumn>
    <tableColumn id="4" xr3:uid="{00000000-0010-0000-1000-000004000000}" name="% Satisfactory" dataDxfId="5">
      <calculatedColumnFormula>IF(B8=0,"",ROUNDUP(C8/B8,2))</calculatedColumnFormula>
    </tableColumn>
    <tableColumn id="5" xr3:uid="{00000000-0010-0000-1000-000005000000}" name="Total Not Satisfactory" dataDxfId="4" dataCellStyle="Normal">
      <calculatedColumnFormula>COUNTIF('Staff File Audit tool'!D4:BA4,"n")</calculatedColumnFormula>
    </tableColumn>
    <tableColumn id="6" xr3:uid="{00000000-0010-0000-1000-000006000000}" name="% Not Satisfactory" dataDxfId="3">
      <calculatedColumnFormula>IF(B8=0,"",ROUNDDOWN(E8/B8,2))</calculatedColumnFormula>
    </tableColumn>
    <tableColumn id="7" xr3:uid="{00000000-0010-0000-1000-000007000000}" name="Total Not Applicable" dataDxfId="2" dataCellStyle="Normal">
      <calculatedColumnFormula>COUNTIF('Staff File Audit tool'!D4:BA4,"x")</calculatedColumnFormula>
    </tableColumn>
    <tableColumn id="8" xr3:uid="{1C5B3413-2003-463A-96AE-8C353F5D88DA}" name="Action to meet the criteria/standard_x000a_(Complete if cell is coloured)" dataDxfId="1" dataCellStyle="Normal"/>
    <tableColumn id="9" xr3:uid="{FD9B5A2C-72C0-41C7-B61D-D8E7824C5D06}" name=" " dataDxfId="0" dataCellStyle="Normal">
      <calculatedColumnFormula>E8</calculatedColumnFormula>
    </tableColumn>
  </tableColumns>
  <tableStyleInfo name="TableStyleLight10" showFirstColumn="1" showLastColumn="0" showRowStripes="1" showColumnStripes="1"/>
  <extLst>
    <ext xmlns:x14="http://schemas.microsoft.com/office/spreadsheetml/2009/9/main" uri="{504A1905-F514-4f6f-8877-14C23A59335A}">
      <x14:table altTextSummary="Automatically calculated aggregate or summary of assessment of staff or provider criteria in the Staff tool 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ClientTool" displayName="TableClientTool" ref="A2:BA30" totalsRowShown="0" headerRowDxfId="597" dataDxfId="595" headerRowBorderDxfId="596" tableBorderDxfId="594">
  <tableColumns count="53">
    <tableColumn id="1" xr3:uid="{00000000-0010-0000-0100-000001000000}" name="Criterion" dataDxfId="593"/>
    <tableColumn id="2" xr3:uid="{00000000-0010-0000-0100-000002000000}" name="Total files audited per criterion" dataDxfId="592">
      <calculatedColumnFormula>SUM(COUNTIF(D3:BA3,"s"),COUNTIF(D3:BA3,"n"), COUNTIF(D3:BA3,"x"))</calculatedColumnFormula>
    </tableColumn>
    <tableColumn id="3" xr3:uid="{00000000-0010-0000-0100-000003000000}" name="Comments (no identifying info)" dataDxfId="591"/>
    <tableColumn id="4" xr3:uid="{00000000-0010-0000-0100-000004000000}" name="1" dataDxfId="590"/>
    <tableColumn id="5" xr3:uid="{00000000-0010-0000-0100-000005000000}" name="2" dataDxfId="589"/>
    <tableColumn id="6" xr3:uid="{00000000-0010-0000-0100-000006000000}" name="3" dataDxfId="588"/>
    <tableColumn id="7" xr3:uid="{00000000-0010-0000-0100-000007000000}" name="4" dataDxfId="587"/>
    <tableColumn id="8" xr3:uid="{00000000-0010-0000-0100-000008000000}" name="5" dataDxfId="586"/>
    <tableColumn id="9" xr3:uid="{00000000-0010-0000-0100-000009000000}" name="6" dataDxfId="585"/>
    <tableColumn id="10" xr3:uid="{00000000-0010-0000-0100-00000A000000}" name="7" dataDxfId="584"/>
    <tableColumn id="11" xr3:uid="{00000000-0010-0000-0100-00000B000000}" name="8" dataDxfId="583"/>
    <tableColumn id="12" xr3:uid="{00000000-0010-0000-0100-00000C000000}" name="9" dataDxfId="582"/>
    <tableColumn id="13" xr3:uid="{00000000-0010-0000-0100-00000D000000}" name="10" dataDxfId="581"/>
    <tableColumn id="14" xr3:uid="{00000000-0010-0000-0100-00000E000000}" name="11" dataDxfId="580"/>
    <tableColumn id="15" xr3:uid="{00000000-0010-0000-0100-00000F000000}" name="12" dataDxfId="579"/>
    <tableColumn id="16" xr3:uid="{00000000-0010-0000-0100-000010000000}" name="13" dataDxfId="578"/>
    <tableColumn id="17" xr3:uid="{00000000-0010-0000-0100-000011000000}" name="14" dataDxfId="577"/>
    <tableColumn id="18" xr3:uid="{00000000-0010-0000-0100-000012000000}" name="15" dataDxfId="576"/>
    <tableColumn id="19" xr3:uid="{00000000-0010-0000-0100-000013000000}" name="16" dataDxfId="575"/>
    <tableColumn id="20" xr3:uid="{00000000-0010-0000-0100-000014000000}" name="17" dataDxfId="574"/>
    <tableColumn id="21" xr3:uid="{00000000-0010-0000-0100-000015000000}" name="18" dataDxfId="573"/>
    <tableColumn id="22" xr3:uid="{00000000-0010-0000-0100-000016000000}" name="19" dataDxfId="572"/>
    <tableColumn id="23" xr3:uid="{00000000-0010-0000-0100-000017000000}" name="20" dataDxfId="571"/>
    <tableColumn id="24" xr3:uid="{00000000-0010-0000-0100-000018000000}" name="21" dataDxfId="570"/>
    <tableColumn id="25" xr3:uid="{00000000-0010-0000-0100-000019000000}" name="22" dataDxfId="569"/>
    <tableColumn id="26" xr3:uid="{00000000-0010-0000-0100-00001A000000}" name="23" dataDxfId="568"/>
    <tableColumn id="27" xr3:uid="{00000000-0010-0000-0100-00001B000000}" name="24" dataDxfId="567"/>
    <tableColumn id="28" xr3:uid="{00000000-0010-0000-0100-00001C000000}" name="25" dataDxfId="566"/>
    <tableColumn id="29" xr3:uid="{00000000-0010-0000-0100-00001D000000}" name="26" dataDxfId="565"/>
    <tableColumn id="30" xr3:uid="{00000000-0010-0000-0100-00001E000000}" name="27" dataDxfId="564"/>
    <tableColumn id="31" xr3:uid="{00000000-0010-0000-0100-00001F000000}" name="28" dataDxfId="563"/>
    <tableColumn id="32" xr3:uid="{00000000-0010-0000-0100-000020000000}" name="29" dataDxfId="562"/>
    <tableColumn id="33" xr3:uid="{00000000-0010-0000-0100-000021000000}" name="30" dataDxfId="561"/>
    <tableColumn id="34" xr3:uid="{00000000-0010-0000-0100-000022000000}" name="31" dataDxfId="560"/>
    <tableColumn id="35" xr3:uid="{00000000-0010-0000-0100-000023000000}" name="32" dataDxfId="559"/>
    <tableColumn id="36" xr3:uid="{00000000-0010-0000-0100-000024000000}" name="33" dataDxfId="558"/>
    <tableColumn id="37" xr3:uid="{00000000-0010-0000-0100-000025000000}" name="34" dataDxfId="557"/>
    <tableColumn id="38" xr3:uid="{00000000-0010-0000-0100-000026000000}" name="35" dataDxfId="556"/>
    <tableColumn id="39" xr3:uid="{00000000-0010-0000-0100-000027000000}" name="36" dataDxfId="555"/>
    <tableColumn id="40" xr3:uid="{00000000-0010-0000-0100-000028000000}" name="37" dataDxfId="554"/>
    <tableColumn id="41" xr3:uid="{00000000-0010-0000-0100-000029000000}" name="38" dataDxfId="553"/>
    <tableColumn id="42" xr3:uid="{00000000-0010-0000-0100-00002A000000}" name="39" dataDxfId="552"/>
    <tableColumn id="43" xr3:uid="{00000000-0010-0000-0100-00002B000000}" name="40" dataDxfId="551"/>
    <tableColumn id="44" xr3:uid="{00000000-0010-0000-0100-00002C000000}" name="41" dataDxfId="550"/>
    <tableColumn id="45" xr3:uid="{00000000-0010-0000-0100-00002D000000}" name="42" dataDxfId="549"/>
    <tableColumn id="46" xr3:uid="{00000000-0010-0000-0100-00002E000000}" name="43" dataDxfId="548"/>
    <tableColumn id="47" xr3:uid="{00000000-0010-0000-0100-00002F000000}" name="44" dataDxfId="547"/>
    <tableColumn id="48" xr3:uid="{00000000-0010-0000-0100-000030000000}" name="45" dataDxfId="546"/>
    <tableColumn id="49" xr3:uid="{00000000-0010-0000-0100-000031000000}" name="46" dataDxfId="545"/>
    <tableColumn id="50" xr3:uid="{00000000-0010-0000-0100-000032000000}" name="47" dataDxfId="544"/>
    <tableColumn id="51" xr3:uid="{00000000-0010-0000-0100-000033000000}" name="48" dataDxfId="543"/>
    <tableColumn id="52" xr3:uid="{00000000-0010-0000-0100-000034000000}" name="49" dataDxfId="542"/>
    <tableColumn id="53" xr3:uid="{00000000-0010-0000-0100-000035000000}" name="50" dataDxfId="541"/>
  </tableColumns>
  <tableStyleInfo name="TableStyleLight9" showFirstColumn="1" showLastColumn="0" showRowStripes="1" showColumnStripes="1"/>
  <extLst>
    <ext xmlns:x14="http://schemas.microsoft.com/office/spreadsheetml/2009/9/main" uri="{504A1905-F514-4f6f-8877-14C23A59335A}">
      <x14:table altTextSummary="Assess client criteria related to all client service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Family" displayName="TableFamily" ref="A2:BA5" totalsRowShown="0" headerRowDxfId="537" headerRowBorderDxfId="536" tableBorderDxfId="535">
  <tableColumns count="53">
    <tableColumn id="1" xr3:uid="{00000000-0010-0000-0200-000001000000}" name="Criterion" dataDxfId="534"/>
    <tableColumn id="2" xr3:uid="{00000000-0010-0000-0200-000002000000}" name="Total files audited per criterion" dataDxfId="533"/>
    <tableColumn id="3" xr3:uid="{00000000-0010-0000-0200-000003000000}" name="Comments (no identifying info)" dataDxfId="532"/>
    <tableColumn id="4" xr3:uid="{00000000-0010-0000-0200-000004000000}" name="1" dataDxfId="531"/>
    <tableColumn id="5" xr3:uid="{00000000-0010-0000-0200-000005000000}" name="2" dataDxfId="530"/>
    <tableColumn id="6" xr3:uid="{00000000-0010-0000-0200-000006000000}" name="3" dataDxfId="529"/>
    <tableColumn id="7" xr3:uid="{00000000-0010-0000-0200-000007000000}" name="4" dataDxfId="528"/>
    <tableColumn id="8" xr3:uid="{00000000-0010-0000-0200-000008000000}" name="5" dataDxfId="527"/>
    <tableColumn id="9" xr3:uid="{00000000-0010-0000-0200-000009000000}" name="6" dataDxfId="526"/>
    <tableColumn id="10" xr3:uid="{00000000-0010-0000-0200-00000A000000}" name="7" dataDxfId="525"/>
    <tableColumn id="11" xr3:uid="{00000000-0010-0000-0200-00000B000000}" name="8" dataDxfId="524"/>
    <tableColumn id="12" xr3:uid="{00000000-0010-0000-0200-00000C000000}" name="9" dataDxfId="523"/>
    <tableColumn id="13" xr3:uid="{00000000-0010-0000-0200-00000D000000}" name="10" dataDxfId="522"/>
    <tableColumn id="14" xr3:uid="{00000000-0010-0000-0200-00000E000000}" name="11" dataDxfId="521"/>
    <tableColumn id="15" xr3:uid="{00000000-0010-0000-0200-00000F000000}" name="12" dataDxfId="520"/>
    <tableColumn id="16" xr3:uid="{00000000-0010-0000-0200-000010000000}" name="13" dataDxfId="519"/>
    <tableColumn id="17" xr3:uid="{00000000-0010-0000-0200-000011000000}" name="14" dataDxfId="518"/>
    <tableColumn id="18" xr3:uid="{00000000-0010-0000-0200-000012000000}" name="15" dataDxfId="517"/>
    <tableColumn id="19" xr3:uid="{00000000-0010-0000-0200-000013000000}" name="16" dataDxfId="516"/>
    <tableColumn id="20" xr3:uid="{00000000-0010-0000-0200-000014000000}" name="17" dataDxfId="515"/>
    <tableColumn id="21" xr3:uid="{00000000-0010-0000-0200-000015000000}" name="18" dataDxfId="514"/>
    <tableColumn id="22" xr3:uid="{00000000-0010-0000-0200-000016000000}" name="19" dataDxfId="513"/>
    <tableColumn id="23" xr3:uid="{00000000-0010-0000-0200-000017000000}" name="20" dataDxfId="512"/>
    <tableColumn id="24" xr3:uid="{00000000-0010-0000-0200-000018000000}" name="21" dataDxfId="511"/>
    <tableColumn id="25" xr3:uid="{00000000-0010-0000-0200-000019000000}" name="22" dataDxfId="510"/>
    <tableColumn id="26" xr3:uid="{00000000-0010-0000-0200-00001A000000}" name="23" dataDxfId="509"/>
    <tableColumn id="27" xr3:uid="{00000000-0010-0000-0200-00001B000000}" name="24" dataDxfId="508"/>
    <tableColumn id="28" xr3:uid="{00000000-0010-0000-0200-00001C000000}" name="25" dataDxfId="507"/>
    <tableColumn id="29" xr3:uid="{00000000-0010-0000-0200-00001D000000}" name="26" dataDxfId="506"/>
    <tableColumn id="30" xr3:uid="{00000000-0010-0000-0200-00001E000000}" name="27" dataDxfId="505"/>
    <tableColumn id="31" xr3:uid="{00000000-0010-0000-0200-00001F000000}" name="28" dataDxfId="504"/>
    <tableColumn id="32" xr3:uid="{00000000-0010-0000-0200-000020000000}" name="29" dataDxfId="503"/>
    <tableColumn id="33" xr3:uid="{00000000-0010-0000-0200-000021000000}" name="30" dataDxfId="502"/>
    <tableColumn id="34" xr3:uid="{00000000-0010-0000-0200-000022000000}" name="31" dataDxfId="501"/>
    <tableColumn id="35" xr3:uid="{00000000-0010-0000-0200-000023000000}" name="32" dataDxfId="500"/>
    <tableColumn id="36" xr3:uid="{00000000-0010-0000-0200-000024000000}" name="33" dataDxfId="499"/>
    <tableColumn id="37" xr3:uid="{00000000-0010-0000-0200-000025000000}" name="34" dataDxfId="498"/>
    <tableColumn id="38" xr3:uid="{00000000-0010-0000-0200-000026000000}" name="35" dataDxfId="497"/>
    <tableColumn id="39" xr3:uid="{00000000-0010-0000-0200-000027000000}" name="36" dataDxfId="496"/>
    <tableColumn id="40" xr3:uid="{00000000-0010-0000-0200-000028000000}" name="37" dataDxfId="495"/>
    <tableColumn id="41" xr3:uid="{00000000-0010-0000-0200-000029000000}" name="38" dataDxfId="494"/>
    <tableColumn id="42" xr3:uid="{00000000-0010-0000-0200-00002A000000}" name="39" dataDxfId="493"/>
    <tableColumn id="43" xr3:uid="{00000000-0010-0000-0200-00002B000000}" name="40" dataDxfId="492"/>
    <tableColumn id="44" xr3:uid="{00000000-0010-0000-0200-00002C000000}" name="41" dataDxfId="491"/>
    <tableColumn id="45" xr3:uid="{00000000-0010-0000-0200-00002D000000}" name="42" dataDxfId="490"/>
    <tableColumn id="46" xr3:uid="{00000000-0010-0000-0200-00002E000000}" name="43" dataDxfId="489"/>
    <tableColumn id="47" xr3:uid="{00000000-0010-0000-0200-00002F000000}" name="44" dataDxfId="488"/>
    <tableColumn id="48" xr3:uid="{00000000-0010-0000-0200-000030000000}" name="45" dataDxfId="487"/>
    <tableColumn id="49" xr3:uid="{00000000-0010-0000-0200-000031000000}" name="46" dataDxfId="486"/>
    <tableColumn id="50" xr3:uid="{00000000-0010-0000-0200-000032000000}" name="47" dataDxfId="485"/>
    <tableColumn id="51" xr3:uid="{00000000-0010-0000-0200-000033000000}" name="48" dataDxfId="484"/>
    <tableColumn id="52" xr3:uid="{00000000-0010-0000-0200-000034000000}" name="49" dataDxfId="483"/>
    <tableColumn id="53" xr3:uid="{00000000-0010-0000-0200-000035000000}" name="50" dataDxfId="482"/>
  </tableColumns>
  <tableStyleInfo name="TableStyleLight9" showFirstColumn="1" showLastColumn="0" showRowStripes="1" showColumnStripes="0"/>
  <extLst>
    <ext xmlns:x14="http://schemas.microsoft.com/office/spreadsheetml/2009/9/main" uri="{504A1905-F514-4f6f-8877-14C23A59335A}">
      <x14:table altTextSummary="Assess client criteria related to family, youth and early parenting service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OOHC" displayName="TableOOHC" ref="A2:BA23" totalsRowShown="0" headerRowDxfId="478" dataDxfId="476" headerRowBorderDxfId="477" tableBorderDxfId="475">
  <tableColumns count="53">
    <tableColumn id="1" xr3:uid="{00000000-0010-0000-0300-000001000000}" name="Criterion" dataDxfId="474"/>
    <tableColumn id="2" xr3:uid="{00000000-0010-0000-0300-000002000000}" name="Total files audited per criterion" dataDxfId="473"/>
    <tableColumn id="3" xr3:uid="{00000000-0010-0000-0300-000003000000}" name="Comments (no identifying info)" dataDxfId="472"/>
    <tableColumn id="4" xr3:uid="{00000000-0010-0000-0300-000004000000}" name="1" dataDxfId="471"/>
    <tableColumn id="5" xr3:uid="{00000000-0010-0000-0300-000005000000}" name="2" dataDxfId="470"/>
    <tableColumn id="6" xr3:uid="{00000000-0010-0000-0300-000006000000}" name="3" dataDxfId="469"/>
    <tableColumn id="7" xr3:uid="{00000000-0010-0000-0300-000007000000}" name="4" dataDxfId="468"/>
    <tableColumn id="8" xr3:uid="{00000000-0010-0000-0300-000008000000}" name="5" dataDxfId="467"/>
    <tableColumn id="9" xr3:uid="{00000000-0010-0000-0300-000009000000}" name="6" dataDxfId="466"/>
    <tableColumn id="10" xr3:uid="{00000000-0010-0000-0300-00000A000000}" name="7" dataDxfId="465"/>
    <tableColumn id="11" xr3:uid="{00000000-0010-0000-0300-00000B000000}" name="8" dataDxfId="464"/>
    <tableColumn id="12" xr3:uid="{00000000-0010-0000-0300-00000C000000}" name="9" dataDxfId="463"/>
    <tableColumn id="13" xr3:uid="{00000000-0010-0000-0300-00000D000000}" name="10" dataDxfId="462"/>
    <tableColumn id="14" xr3:uid="{00000000-0010-0000-0300-00000E000000}" name="11" dataDxfId="461"/>
    <tableColumn id="15" xr3:uid="{00000000-0010-0000-0300-00000F000000}" name="12" dataDxfId="460"/>
    <tableColumn id="16" xr3:uid="{00000000-0010-0000-0300-000010000000}" name="13" dataDxfId="459"/>
    <tableColumn id="17" xr3:uid="{00000000-0010-0000-0300-000011000000}" name="14" dataDxfId="458"/>
    <tableColumn id="18" xr3:uid="{00000000-0010-0000-0300-000012000000}" name="15" dataDxfId="457"/>
    <tableColumn id="19" xr3:uid="{00000000-0010-0000-0300-000013000000}" name="16" dataDxfId="456"/>
    <tableColumn id="20" xr3:uid="{00000000-0010-0000-0300-000014000000}" name="17" dataDxfId="455"/>
    <tableColumn id="21" xr3:uid="{00000000-0010-0000-0300-000015000000}" name="18" dataDxfId="454"/>
    <tableColumn id="22" xr3:uid="{00000000-0010-0000-0300-000016000000}" name="19" dataDxfId="453"/>
    <tableColumn id="23" xr3:uid="{00000000-0010-0000-0300-000017000000}" name="20" dataDxfId="452"/>
    <tableColumn id="24" xr3:uid="{00000000-0010-0000-0300-000018000000}" name="21" dataDxfId="451"/>
    <tableColumn id="25" xr3:uid="{00000000-0010-0000-0300-000019000000}" name="22" dataDxfId="450"/>
    <tableColumn id="26" xr3:uid="{00000000-0010-0000-0300-00001A000000}" name="23" dataDxfId="449"/>
    <tableColumn id="27" xr3:uid="{00000000-0010-0000-0300-00001B000000}" name="24" dataDxfId="448"/>
    <tableColumn id="28" xr3:uid="{00000000-0010-0000-0300-00001C000000}" name="25" dataDxfId="447"/>
    <tableColumn id="29" xr3:uid="{00000000-0010-0000-0300-00001D000000}" name="26" dataDxfId="446"/>
    <tableColumn id="30" xr3:uid="{00000000-0010-0000-0300-00001E000000}" name="27" dataDxfId="445"/>
    <tableColumn id="31" xr3:uid="{00000000-0010-0000-0300-00001F000000}" name="28" dataDxfId="444"/>
    <tableColumn id="32" xr3:uid="{00000000-0010-0000-0300-000020000000}" name="29" dataDxfId="443"/>
    <tableColumn id="33" xr3:uid="{00000000-0010-0000-0300-000021000000}" name="30" dataDxfId="442"/>
    <tableColumn id="34" xr3:uid="{00000000-0010-0000-0300-000022000000}" name="31" dataDxfId="441"/>
    <tableColumn id="35" xr3:uid="{00000000-0010-0000-0300-000023000000}" name="32" dataDxfId="440"/>
    <tableColumn id="36" xr3:uid="{00000000-0010-0000-0300-000024000000}" name="33" dataDxfId="439"/>
    <tableColumn id="37" xr3:uid="{00000000-0010-0000-0300-000025000000}" name="34" dataDxfId="438"/>
    <tableColumn id="38" xr3:uid="{00000000-0010-0000-0300-000026000000}" name="35" dataDxfId="437"/>
    <tableColumn id="39" xr3:uid="{00000000-0010-0000-0300-000027000000}" name="36" dataDxfId="436"/>
    <tableColumn id="40" xr3:uid="{00000000-0010-0000-0300-000028000000}" name="37" dataDxfId="435"/>
    <tableColumn id="41" xr3:uid="{00000000-0010-0000-0300-000029000000}" name="38" dataDxfId="434"/>
    <tableColumn id="42" xr3:uid="{00000000-0010-0000-0300-00002A000000}" name="39" dataDxfId="433"/>
    <tableColumn id="43" xr3:uid="{00000000-0010-0000-0300-00002B000000}" name="40" dataDxfId="432"/>
    <tableColumn id="44" xr3:uid="{00000000-0010-0000-0300-00002C000000}" name="41" dataDxfId="431"/>
    <tableColumn id="45" xr3:uid="{00000000-0010-0000-0300-00002D000000}" name="42" dataDxfId="430"/>
    <tableColumn id="46" xr3:uid="{00000000-0010-0000-0300-00002E000000}" name="43" dataDxfId="429"/>
    <tableColumn id="47" xr3:uid="{00000000-0010-0000-0300-00002F000000}" name="44" dataDxfId="428"/>
    <tableColumn id="48" xr3:uid="{00000000-0010-0000-0300-000030000000}" name="45" dataDxfId="427"/>
    <tableColumn id="49" xr3:uid="{00000000-0010-0000-0300-000031000000}" name="46" dataDxfId="426"/>
    <tableColumn id="50" xr3:uid="{00000000-0010-0000-0300-000032000000}" name="47" dataDxfId="425"/>
    <tableColumn id="51" xr3:uid="{00000000-0010-0000-0300-000033000000}" name="48" dataDxfId="424"/>
    <tableColumn id="52" xr3:uid="{00000000-0010-0000-0300-000034000000}" name="49" dataDxfId="423"/>
    <tableColumn id="53" xr3:uid="{00000000-0010-0000-0300-000035000000}" name="50" dataDxfId="422"/>
  </tableColumns>
  <tableStyleInfo name="TableStyleLight9" showFirstColumn="1" showLastColumn="0" showRowStripes="1" showColumnStripes="0"/>
  <extLst>
    <ext xmlns:x14="http://schemas.microsoft.com/office/spreadsheetml/2009/9/main" uri="{504A1905-F514-4f6f-8877-14C23A59335A}">
      <x14:table altTextSummary="Assess client criteria relating to out of home care service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4000000}" name="TableHousing" displayName="TableHousing" ref="A2:BA23" totalsRowShown="0" headerRowDxfId="418" dataDxfId="416" headerRowBorderDxfId="417" tableBorderDxfId="415">
  <tableColumns count="53">
    <tableColumn id="1" xr3:uid="{00000000-0010-0000-0400-000001000000}" name="Criterion" dataDxfId="414"/>
    <tableColumn id="2" xr3:uid="{00000000-0010-0000-0400-000002000000}" name="Total files audited per criterion" dataDxfId="413"/>
    <tableColumn id="3" xr3:uid="{00000000-0010-0000-0400-000003000000}" name="Comments (no identifying info)" dataDxfId="412"/>
    <tableColumn id="4" xr3:uid="{00000000-0010-0000-0400-000004000000}" name="1" dataDxfId="411"/>
    <tableColumn id="5" xr3:uid="{00000000-0010-0000-0400-000005000000}" name="2" dataDxfId="410"/>
    <tableColumn id="6" xr3:uid="{00000000-0010-0000-0400-000006000000}" name="3" dataDxfId="409"/>
    <tableColumn id="7" xr3:uid="{00000000-0010-0000-0400-000007000000}" name="4" dataDxfId="408"/>
    <tableColumn id="8" xr3:uid="{00000000-0010-0000-0400-000008000000}" name="5" dataDxfId="407"/>
    <tableColumn id="9" xr3:uid="{00000000-0010-0000-0400-000009000000}" name="6" dataDxfId="406"/>
    <tableColumn id="10" xr3:uid="{00000000-0010-0000-0400-00000A000000}" name="7" dataDxfId="405"/>
    <tableColumn id="11" xr3:uid="{00000000-0010-0000-0400-00000B000000}" name="8" dataDxfId="404"/>
    <tableColumn id="12" xr3:uid="{00000000-0010-0000-0400-00000C000000}" name="9" dataDxfId="403"/>
    <tableColumn id="13" xr3:uid="{00000000-0010-0000-0400-00000D000000}" name="10" dataDxfId="402"/>
    <tableColumn id="14" xr3:uid="{00000000-0010-0000-0400-00000E000000}" name="11" dataDxfId="401"/>
    <tableColumn id="15" xr3:uid="{00000000-0010-0000-0400-00000F000000}" name="12" dataDxfId="400"/>
    <tableColumn id="16" xr3:uid="{00000000-0010-0000-0400-000010000000}" name="13" dataDxfId="399"/>
    <tableColumn id="17" xr3:uid="{00000000-0010-0000-0400-000011000000}" name="14" dataDxfId="398"/>
    <tableColumn id="18" xr3:uid="{00000000-0010-0000-0400-000012000000}" name="15" dataDxfId="397"/>
    <tableColumn id="19" xr3:uid="{00000000-0010-0000-0400-000013000000}" name="16" dataDxfId="396"/>
    <tableColumn id="20" xr3:uid="{00000000-0010-0000-0400-000014000000}" name="17" dataDxfId="395"/>
    <tableColumn id="21" xr3:uid="{00000000-0010-0000-0400-000015000000}" name="18" dataDxfId="394"/>
    <tableColumn id="22" xr3:uid="{00000000-0010-0000-0400-000016000000}" name="19" dataDxfId="393"/>
    <tableColumn id="23" xr3:uid="{00000000-0010-0000-0400-000017000000}" name="20" dataDxfId="392"/>
    <tableColumn id="24" xr3:uid="{00000000-0010-0000-0400-000018000000}" name="21" dataDxfId="391"/>
    <tableColumn id="25" xr3:uid="{00000000-0010-0000-0400-000019000000}" name="22" dataDxfId="390"/>
    <tableColumn id="26" xr3:uid="{00000000-0010-0000-0400-00001A000000}" name="23" dataDxfId="389"/>
    <tableColumn id="27" xr3:uid="{00000000-0010-0000-0400-00001B000000}" name="24" dataDxfId="388"/>
    <tableColumn id="28" xr3:uid="{00000000-0010-0000-0400-00001C000000}" name="25" dataDxfId="387"/>
    <tableColumn id="29" xr3:uid="{00000000-0010-0000-0400-00001D000000}" name="26" dataDxfId="386"/>
    <tableColumn id="30" xr3:uid="{00000000-0010-0000-0400-00001E000000}" name="27" dataDxfId="385"/>
    <tableColumn id="31" xr3:uid="{00000000-0010-0000-0400-00001F000000}" name="28" dataDxfId="384"/>
    <tableColumn id="32" xr3:uid="{00000000-0010-0000-0400-000020000000}" name="29" dataDxfId="383"/>
    <tableColumn id="33" xr3:uid="{00000000-0010-0000-0400-000021000000}" name="30" dataDxfId="382"/>
    <tableColumn id="34" xr3:uid="{00000000-0010-0000-0400-000022000000}" name="31" dataDxfId="381"/>
    <tableColumn id="35" xr3:uid="{00000000-0010-0000-0400-000023000000}" name="32" dataDxfId="380"/>
    <tableColumn id="36" xr3:uid="{00000000-0010-0000-0400-000024000000}" name="33" dataDxfId="379"/>
    <tableColumn id="37" xr3:uid="{00000000-0010-0000-0400-000025000000}" name="34" dataDxfId="378"/>
    <tableColumn id="38" xr3:uid="{00000000-0010-0000-0400-000026000000}" name="35" dataDxfId="377"/>
    <tableColumn id="39" xr3:uid="{00000000-0010-0000-0400-000027000000}" name="36" dataDxfId="376"/>
    <tableColumn id="40" xr3:uid="{00000000-0010-0000-0400-000028000000}" name="37" dataDxfId="375"/>
    <tableColumn id="41" xr3:uid="{00000000-0010-0000-0400-000029000000}" name="38" dataDxfId="374"/>
    <tableColumn id="42" xr3:uid="{00000000-0010-0000-0400-00002A000000}" name="39" dataDxfId="373"/>
    <tableColumn id="43" xr3:uid="{00000000-0010-0000-0400-00002B000000}" name="40" dataDxfId="372"/>
    <tableColumn id="44" xr3:uid="{00000000-0010-0000-0400-00002C000000}" name="41" dataDxfId="371"/>
    <tableColumn id="45" xr3:uid="{00000000-0010-0000-0400-00002D000000}" name="42" dataDxfId="370"/>
    <tableColumn id="46" xr3:uid="{00000000-0010-0000-0400-00002E000000}" name="43" dataDxfId="369"/>
    <tableColumn id="47" xr3:uid="{00000000-0010-0000-0400-00002F000000}" name="44" dataDxfId="368"/>
    <tableColumn id="48" xr3:uid="{00000000-0010-0000-0400-000030000000}" name="45" dataDxfId="367"/>
    <tableColumn id="49" xr3:uid="{00000000-0010-0000-0400-000031000000}" name="46" dataDxfId="366"/>
    <tableColumn id="50" xr3:uid="{00000000-0010-0000-0400-000032000000}" name="47" dataDxfId="365"/>
    <tableColumn id="51" xr3:uid="{00000000-0010-0000-0400-000033000000}" name="48" dataDxfId="364"/>
    <tableColumn id="52" xr3:uid="{00000000-0010-0000-0400-000034000000}" name="49" dataDxfId="363"/>
    <tableColumn id="53" xr3:uid="{00000000-0010-0000-0400-000035000000}" name="50" dataDxfId="362"/>
  </tableColumns>
  <tableStyleInfo name="TableStyleLight9" showFirstColumn="1" showLastColumn="0" showRowStripes="1" showColumnStripes="0"/>
  <extLst>
    <ext xmlns:x14="http://schemas.microsoft.com/office/spreadsheetml/2009/9/main" uri="{504A1905-F514-4f6f-8877-14C23A59335A}">
      <x14:table altTextSummary="Assess client criteria relating to housing and homelessness servic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DisabilityServices" displayName="TableDisabilityServices" ref="A2:BA20" totalsRowShown="0" headerRowDxfId="353" dataDxfId="351" headerRowBorderDxfId="352" tableBorderDxfId="350">
  <tableColumns count="53">
    <tableColumn id="1" xr3:uid="{00000000-0010-0000-0500-000001000000}" name="Criterion" dataDxfId="349"/>
    <tableColumn id="2" xr3:uid="{00000000-0010-0000-0500-000002000000}" name="Total files audited per criterion" dataDxfId="348"/>
    <tableColumn id="3" xr3:uid="{00000000-0010-0000-0500-000003000000}" name="Comments (no identifying info)" dataDxfId="347"/>
    <tableColumn id="4" xr3:uid="{00000000-0010-0000-0500-000004000000}" name="1" dataDxfId="346"/>
    <tableColumn id="5" xr3:uid="{00000000-0010-0000-0500-000005000000}" name="2" dataDxfId="345"/>
    <tableColumn id="6" xr3:uid="{00000000-0010-0000-0500-000006000000}" name="3" dataDxfId="344"/>
    <tableColumn id="7" xr3:uid="{00000000-0010-0000-0500-000007000000}" name="4" dataDxfId="343"/>
    <tableColumn id="8" xr3:uid="{00000000-0010-0000-0500-000008000000}" name="5" dataDxfId="342"/>
    <tableColumn id="9" xr3:uid="{00000000-0010-0000-0500-000009000000}" name="6" dataDxfId="341"/>
    <tableColumn id="10" xr3:uid="{00000000-0010-0000-0500-00000A000000}" name="7" dataDxfId="340"/>
    <tableColumn id="11" xr3:uid="{00000000-0010-0000-0500-00000B000000}" name="8" dataDxfId="339"/>
    <tableColumn id="12" xr3:uid="{00000000-0010-0000-0500-00000C000000}" name="9" dataDxfId="338"/>
    <tableColumn id="13" xr3:uid="{00000000-0010-0000-0500-00000D000000}" name="10" dataDxfId="337"/>
    <tableColumn id="14" xr3:uid="{00000000-0010-0000-0500-00000E000000}" name="11" dataDxfId="336"/>
    <tableColumn id="15" xr3:uid="{00000000-0010-0000-0500-00000F000000}" name="12" dataDxfId="335"/>
    <tableColumn id="16" xr3:uid="{00000000-0010-0000-0500-000010000000}" name="13" dataDxfId="334"/>
    <tableColumn id="17" xr3:uid="{00000000-0010-0000-0500-000011000000}" name="14" dataDxfId="333"/>
    <tableColumn id="18" xr3:uid="{00000000-0010-0000-0500-000012000000}" name="15" dataDxfId="332"/>
    <tableColumn id="19" xr3:uid="{00000000-0010-0000-0500-000013000000}" name="16" dataDxfId="331"/>
    <tableColumn id="20" xr3:uid="{00000000-0010-0000-0500-000014000000}" name="17" dataDxfId="330"/>
    <tableColumn id="21" xr3:uid="{00000000-0010-0000-0500-000015000000}" name="18" dataDxfId="329"/>
    <tableColumn id="22" xr3:uid="{00000000-0010-0000-0500-000016000000}" name="19" dataDxfId="328"/>
    <tableColumn id="23" xr3:uid="{00000000-0010-0000-0500-000017000000}" name="20" dataDxfId="327"/>
    <tableColumn id="24" xr3:uid="{00000000-0010-0000-0500-000018000000}" name="21" dataDxfId="326"/>
    <tableColumn id="25" xr3:uid="{00000000-0010-0000-0500-000019000000}" name="22" dataDxfId="325"/>
    <tableColumn id="26" xr3:uid="{00000000-0010-0000-0500-00001A000000}" name="23" dataDxfId="324"/>
    <tableColumn id="27" xr3:uid="{00000000-0010-0000-0500-00001B000000}" name="24" dataDxfId="323"/>
    <tableColumn id="28" xr3:uid="{00000000-0010-0000-0500-00001C000000}" name="25" dataDxfId="322"/>
    <tableColumn id="29" xr3:uid="{00000000-0010-0000-0500-00001D000000}" name="26" dataDxfId="321"/>
    <tableColumn id="30" xr3:uid="{00000000-0010-0000-0500-00001E000000}" name="27" dataDxfId="320"/>
    <tableColumn id="31" xr3:uid="{00000000-0010-0000-0500-00001F000000}" name="28" dataDxfId="319"/>
    <tableColumn id="32" xr3:uid="{00000000-0010-0000-0500-000020000000}" name="29" dataDxfId="318"/>
    <tableColumn id="33" xr3:uid="{00000000-0010-0000-0500-000021000000}" name="30" dataDxfId="317"/>
    <tableColumn id="34" xr3:uid="{00000000-0010-0000-0500-000022000000}" name="31" dataDxfId="316"/>
    <tableColumn id="35" xr3:uid="{00000000-0010-0000-0500-000023000000}" name="32" dataDxfId="315"/>
    <tableColumn id="36" xr3:uid="{00000000-0010-0000-0500-000024000000}" name="33" dataDxfId="314"/>
    <tableColumn id="37" xr3:uid="{00000000-0010-0000-0500-000025000000}" name="34" dataDxfId="313"/>
    <tableColumn id="38" xr3:uid="{00000000-0010-0000-0500-000026000000}" name="35" dataDxfId="312"/>
    <tableColumn id="39" xr3:uid="{00000000-0010-0000-0500-000027000000}" name="36" dataDxfId="311"/>
    <tableColumn id="40" xr3:uid="{00000000-0010-0000-0500-000028000000}" name="37" dataDxfId="310"/>
    <tableColumn id="41" xr3:uid="{00000000-0010-0000-0500-000029000000}" name="38" dataDxfId="309"/>
    <tableColumn id="42" xr3:uid="{00000000-0010-0000-0500-00002A000000}" name="39" dataDxfId="308"/>
    <tableColumn id="43" xr3:uid="{00000000-0010-0000-0500-00002B000000}" name="40" dataDxfId="307"/>
    <tableColumn id="44" xr3:uid="{00000000-0010-0000-0500-00002C000000}" name="41" dataDxfId="306"/>
    <tableColumn id="45" xr3:uid="{00000000-0010-0000-0500-00002D000000}" name="42" dataDxfId="305"/>
    <tableColumn id="46" xr3:uid="{00000000-0010-0000-0500-00002E000000}" name="43" dataDxfId="304"/>
    <tableColumn id="47" xr3:uid="{00000000-0010-0000-0500-00002F000000}" name="44" dataDxfId="303"/>
    <tableColumn id="48" xr3:uid="{00000000-0010-0000-0500-000030000000}" name="45" dataDxfId="302"/>
    <tableColumn id="49" xr3:uid="{00000000-0010-0000-0500-000031000000}" name="46" dataDxfId="301"/>
    <tableColumn id="50" xr3:uid="{00000000-0010-0000-0500-000032000000}" name="47" dataDxfId="300"/>
    <tableColumn id="51" xr3:uid="{00000000-0010-0000-0500-000033000000}" name="48" dataDxfId="299"/>
    <tableColumn id="52" xr3:uid="{00000000-0010-0000-0500-000034000000}" name="49" dataDxfId="298"/>
    <tableColumn id="53" xr3:uid="{00000000-0010-0000-0500-000035000000}" name="50" dataDxfId="297"/>
  </tableColumns>
  <tableStyleInfo name="TableStyleLight9" showFirstColumn="1" showLastColumn="0" showRowStripes="1" showColumnStripes="0"/>
  <extLst>
    <ext xmlns:x14="http://schemas.microsoft.com/office/spreadsheetml/2009/9/main" uri="{504A1905-F514-4f6f-8877-14C23A59335A}">
      <x14:table altTextSummary="Assess client criteria relating to disability servic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6000000}" name="TableClientSummDisability" displayName="TableClientSummDisability" ref="A78:I94" totalsRowShown="0" headerRowDxfId="294" dataDxfId="292" headerRowBorderDxfId="293" tableBorderDxfId="291" headerRowCellStyle="Normal">
  <tableColumns count="9">
    <tableColumn id="1" xr3:uid="{00000000-0010-0000-0600-000001000000}" name="Disability services criterion" dataDxfId="290"/>
    <tableColumn id="2" xr3:uid="{00000000-0010-0000-0600-000002000000}" name="Total files to which criterion was applicable" dataDxfId="289" dataCellStyle="Normal">
      <calculatedColumnFormula>SUM(COUNTIF(Disability!D5:BA5,"s"),COUNTIF(Disability!D5:BA5,"n"))</calculatedColumnFormula>
    </tableColumn>
    <tableColumn id="3" xr3:uid="{00000000-0010-0000-0600-000003000000}" name="Total Satisfactory" dataDxfId="288" dataCellStyle="Normal">
      <calculatedColumnFormula>COUNTIF(Disability!D5:BA5,"s")</calculatedColumnFormula>
    </tableColumn>
    <tableColumn id="4" xr3:uid="{00000000-0010-0000-0600-000004000000}" name="% Satisfactory" dataDxfId="287">
      <calculatedColumnFormula>IF(B79=0,"",ROUNDUP(C79/B79,2))</calculatedColumnFormula>
    </tableColumn>
    <tableColumn id="5" xr3:uid="{00000000-0010-0000-0600-000005000000}" name="Total Not Satisfactory" dataDxfId="286" dataCellStyle="Normal">
      <calculatedColumnFormula>COUNTIF(Disability!D5:BA5,"n")</calculatedColumnFormula>
    </tableColumn>
    <tableColumn id="6" xr3:uid="{00000000-0010-0000-0600-000006000000}" name="% Not Satisfactory" dataDxfId="285">
      <calculatedColumnFormula>IF(B79=0,"",ROUNDDOWN(E79/B79,2))</calculatedColumnFormula>
    </tableColumn>
    <tableColumn id="7" xr3:uid="{00000000-0010-0000-0600-000007000000}" name="Total Not Applicable" dataDxfId="284" dataCellStyle="Normal">
      <calculatedColumnFormula>COUNTIF(Disability!D5:BA5,"x")</calculatedColumnFormula>
    </tableColumn>
    <tableColumn id="8" xr3:uid="{D2926076-CE46-4612-AB02-CD19A0CFFA55}" name="Action to meet the criteria/standard_x000a_(Complete if cell is coloured)" dataDxfId="283"/>
    <tableColumn id="9" xr3:uid="{5CA9771D-4FC2-4E2C-BC33-12190057A5EA}" name=" " dataDxfId="282">
      <calculatedColumnFormula>E79</calculatedColumnFormula>
    </tableColumn>
  </tableColumns>
  <tableStyleInfo name="TableStyleLight9" showFirstColumn="1" showLastColumn="0" showRowStripes="1" showColumnStripes="1"/>
  <extLst>
    <ext xmlns:x14="http://schemas.microsoft.com/office/spreadsheetml/2009/9/main" uri="{504A1905-F514-4f6f-8877-14C23A59335A}">
      <x14:table altTextSummary="Automatically calculated aggregate or summary of assessment of client criteria relating to disability service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7000000}" name="TableClientSummHousing" displayName="TableClientSummHousing" ref="A58:I77" totalsRowShown="0" headerRowDxfId="281" dataDxfId="279" headerRowBorderDxfId="280" tableBorderDxfId="278">
  <tableColumns count="9">
    <tableColumn id="1" xr3:uid="{00000000-0010-0000-0700-000001000000}" name="Housing and homelessness criterion" dataDxfId="277" dataCellStyle="Normal"/>
    <tableColumn id="2" xr3:uid="{00000000-0010-0000-0700-000002000000}" name="Total files to which criterion was applicable" dataDxfId="276" dataCellStyle="Normal">
      <calculatedColumnFormula>SUM(COUNTIF('Housing and homelessness '!B4:BA4,"s"),COUNTIF('Housing and homelessness '!B4:BA4,"n"))</calculatedColumnFormula>
    </tableColumn>
    <tableColumn id="3" xr3:uid="{00000000-0010-0000-0700-000003000000}" name="Total Satisfactory" dataDxfId="275" dataCellStyle="Normal">
      <calculatedColumnFormula>COUNTIF('Housing and homelessness '!D4:BA4,"s")</calculatedColumnFormula>
    </tableColumn>
    <tableColumn id="4" xr3:uid="{00000000-0010-0000-0700-000004000000}" name="% Satisfactory" dataDxfId="274">
      <calculatedColumnFormula>IF(B59=0,"",ROUNDUP(C59/B59,2))</calculatedColumnFormula>
    </tableColumn>
    <tableColumn id="5" xr3:uid="{00000000-0010-0000-0700-000005000000}" name="Total Not Satisfactory" dataDxfId="273" dataCellStyle="Normal">
      <calculatedColumnFormula>COUNTIF('Housing and homelessness '!D4:BA4,"n")</calculatedColumnFormula>
    </tableColumn>
    <tableColumn id="6" xr3:uid="{00000000-0010-0000-0700-000006000000}" name="% Not Satisfactory" dataDxfId="272">
      <calculatedColumnFormula>IF(B59=0,"",ROUNDDOWN(E59/B59,2))</calculatedColumnFormula>
    </tableColumn>
    <tableColumn id="7" xr3:uid="{00000000-0010-0000-0700-000007000000}" name="Total Not Applicable" dataDxfId="271" dataCellStyle="Normal">
      <calculatedColumnFormula>COUNTIF('Housing and homelessness '!D4:BA4,"x")</calculatedColumnFormula>
    </tableColumn>
    <tableColumn id="8" xr3:uid="{D49A4EDE-C0DA-48DE-BA3A-0D36FB5A733A}" name="Action to meet the criteria/standard_x000a_(Complete if cell is coloured)" dataDxfId="270"/>
    <tableColumn id="9" xr3:uid="{191AE72F-96A9-43D3-ACC4-7EADC98B035A}" name=" " dataDxfId="269">
      <calculatedColumnFormula>E59</calculatedColumnFormula>
    </tableColumn>
  </tableColumns>
  <tableStyleInfo name="TableStyleLight9" showFirstColumn="1" showLastColumn="0" showRowStripes="1" showColumnStripes="1"/>
  <extLst>
    <ext xmlns:x14="http://schemas.microsoft.com/office/spreadsheetml/2009/9/main" uri="{504A1905-F514-4f6f-8877-14C23A59335A}">
      <x14:table altTextSummary="Automatically calculated aggregate or summary of assessment of client criteria relating to housing and homelessness service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8000000}" name="TableClientSummOOHC" displayName="TableClientSummOOHC" ref="A38:I57" totalsRowShown="0" headerRowDxfId="268" dataDxfId="266" headerRowBorderDxfId="267" tableBorderDxfId="265">
  <tableColumns count="9">
    <tableColumn id="1" xr3:uid="{00000000-0010-0000-0800-000001000000}" name="Out of home care services criterion" dataDxfId="264" dataCellStyle="Normal"/>
    <tableColumn id="2" xr3:uid="{00000000-0010-0000-0800-000002000000}" name="Total files to which criterion was applicable" dataDxfId="263"/>
    <tableColumn id="3" xr3:uid="{00000000-0010-0000-0800-000003000000}" name="Total Satisfactory" dataDxfId="262">
      <calculatedColumnFormula>COUNTIF('Out of home care'!D4:BA4,"s")</calculatedColumnFormula>
    </tableColumn>
    <tableColumn id="4" xr3:uid="{00000000-0010-0000-0800-000004000000}" name="% Satisfactory" dataDxfId="261">
      <calculatedColumnFormula>IF(B39=0,"",ROUNDUP(C39/B39,2))</calculatedColumnFormula>
    </tableColumn>
    <tableColumn id="5" xr3:uid="{00000000-0010-0000-0800-000005000000}" name="Total Not Satisfactory" dataDxfId="260">
      <calculatedColumnFormula>COUNTIF('Out of home care'!D4:BA4,"n")</calculatedColumnFormula>
    </tableColumn>
    <tableColumn id="6" xr3:uid="{00000000-0010-0000-0800-000006000000}" name="% Not Satisfactory" dataDxfId="259">
      <calculatedColumnFormula>IF(B39=0,"",ROUNDDOWN(E39/B39,2))</calculatedColumnFormula>
    </tableColumn>
    <tableColumn id="7" xr3:uid="{00000000-0010-0000-0800-000007000000}" name="Total Not Applicable" dataDxfId="258">
      <calculatedColumnFormula>COUNTIF('Out of home care'!D4:BA4,"x")</calculatedColumnFormula>
    </tableColumn>
    <tableColumn id="8" xr3:uid="{DFE725BB-B171-4494-BAA6-1FE36322A6A4}" name="Action to meet the criteria/standard_x000a_(Complete if cell is coloured)" dataDxfId="257"/>
    <tableColumn id="9" xr3:uid="{A9EF9C2F-3C00-4AB9-8556-8674C9C6AD55}" name=" " dataDxfId="256">
      <calculatedColumnFormula>E39</calculatedColumnFormula>
    </tableColumn>
  </tableColumns>
  <tableStyleInfo name="TableStyleLight9" showFirstColumn="1" showLastColumn="0" showRowStripes="1" showColumnStripes="1"/>
  <extLst>
    <ext xmlns:x14="http://schemas.microsoft.com/office/spreadsheetml/2009/9/main" uri="{504A1905-F514-4f6f-8877-14C23A59335A}">
      <x14:table altTextSummary="Automatically calculated aggregate or summary of assessment of client criteria relating to out of home care servic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providers.dhhs.vic.gov.au/human-services-standards"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1.bin"/><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table" Target="../tables/table15.xml"/><Relationship Id="rId1" Type="http://schemas.openxmlformats.org/officeDocument/2006/relationships/printerSettings" Target="../printerSettings/printerSettings17.bin"/><Relationship Id="rId4" Type="http://schemas.openxmlformats.org/officeDocument/2006/relationships/table" Target="../tables/table17.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A32"/>
  <sheetViews>
    <sheetView showGridLines="0" workbookViewId="0">
      <selection activeCell="A16" sqref="A16"/>
    </sheetView>
  </sheetViews>
  <sheetFormatPr baseColWidth="10" defaultColWidth="0" defaultRowHeight="13" zeroHeight="1"/>
  <cols>
    <col min="1" max="1" width="126.1640625" customWidth="1"/>
    <col min="2" max="16384" width="9.1640625" hidden="1"/>
  </cols>
  <sheetData>
    <row r="1" spans="1:1" ht="38.25" customHeight="1">
      <c r="A1" s="125" t="s">
        <v>0</v>
      </c>
    </row>
    <row r="2" spans="1:1" ht="52.25" customHeight="1">
      <c r="A2" s="222" t="s">
        <v>350</v>
      </c>
    </row>
    <row r="3" spans="1:1">
      <c r="A3" s="127" t="s">
        <v>1</v>
      </c>
    </row>
    <row r="4" spans="1:1">
      <c r="A4" s="127" t="s">
        <v>2</v>
      </c>
    </row>
    <row r="5" spans="1:1">
      <c r="A5" s="128" t="s">
        <v>3</v>
      </c>
    </row>
    <row r="6" spans="1:1">
      <c r="A6" s="128" t="s">
        <v>4</v>
      </c>
    </row>
    <row r="7" spans="1:1">
      <c r="A7" s="128" t="s">
        <v>5</v>
      </c>
    </row>
    <row r="8" spans="1:1">
      <c r="A8" s="128" t="s">
        <v>6</v>
      </c>
    </row>
    <row r="9" spans="1:1">
      <c r="A9" s="128" t="s">
        <v>7</v>
      </c>
    </row>
    <row r="10" spans="1:1">
      <c r="A10" s="129" t="s">
        <v>8</v>
      </c>
    </row>
    <row r="11" spans="1:1">
      <c r="A11" s="128" t="s">
        <v>9</v>
      </c>
    </row>
    <row r="12" spans="1:1">
      <c r="A12" s="128" t="s">
        <v>10</v>
      </c>
    </row>
    <row r="13" spans="1:1">
      <c r="A13" s="128" t="s">
        <v>11</v>
      </c>
    </row>
    <row r="14" spans="1:1">
      <c r="A14" s="129" t="s">
        <v>12</v>
      </c>
    </row>
    <row r="15" spans="1:1" ht="36.75" customHeight="1">
      <c r="A15" s="126" t="s">
        <v>13</v>
      </c>
    </row>
    <row r="16" spans="1:1" ht="16">
      <c r="A16" s="130" t="s">
        <v>14</v>
      </c>
    </row>
    <row r="17" spans="1:1">
      <c r="A17" s="131" t="s">
        <v>15</v>
      </c>
    </row>
    <row r="18" spans="1:1">
      <c r="A18" s="131" t="s">
        <v>341</v>
      </c>
    </row>
    <row r="19" spans="1:1">
      <c r="A19" s="128" t="s">
        <v>16</v>
      </c>
    </row>
    <row r="20" spans="1:1">
      <c r="A20" s="123" t="s">
        <v>17</v>
      </c>
    </row>
    <row r="27" spans="1:1"/>
    <row r="28" spans="1:1"/>
    <row r="29" spans="1:1"/>
    <row r="30" spans="1:1"/>
    <row r="31" spans="1:1"/>
    <row r="32" spans="1:1"/>
  </sheetData>
  <sheetProtection algorithmName="SHA-512" hashValue="q36NpOuGQYFA1ZAFXsr4b5Lg9uwK/rkNVoG6t9D+ucU+Rt5mudanqxoFcScpVZ7nerBBNcLI1U7EGtDRWVfijQ==" saltValue="0ln1iF8LeiDsuABzVfM8LA==" spinCount="100000" sheet="1" objects="1" scenarios="1"/>
  <hyperlinks>
    <hyperlink ref="A19" r:id="rId1" display="Available on the Department of Health and Human Services website" xr:uid="{00000000-0004-0000-0000-000000000000}"/>
    <hyperlink ref="A3" location="'Organisation details'!A1" display="Organisation details" xr:uid="{00000000-0004-0000-0000-000002000000}"/>
    <hyperlink ref="A5" location="'Client File Audit Tool'!A1" display="Client tool" xr:uid="{00000000-0004-0000-0000-000003000000}"/>
    <hyperlink ref="A6" location="'Family services'!A1" display="Family services" xr:uid="{00000000-0004-0000-0000-000004000000}"/>
    <hyperlink ref="A7" location="'Out of home care'!A1" display="Out of home care" xr:uid="{00000000-0004-0000-0000-000005000000}"/>
    <hyperlink ref="A8" location="'Housing and homelessness '!A1" display="Housing and homelessness" xr:uid="{00000000-0004-0000-0000-000006000000}"/>
    <hyperlink ref="A9" location="Disability!A1" display="Disability" xr:uid="{00000000-0004-0000-0000-000007000000}"/>
    <hyperlink ref="A10" location="'Client summary'!A1" display="Client summary" xr:uid="{00000000-0004-0000-0000-000008000000}"/>
    <hyperlink ref="A11" location="'Staff File Audit tool'!A1" display="Staff tool" xr:uid="{00000000-0004-0000-0000-000009000000}"/>
    <hyperlink ref="A12" location="'CYF providers'!A1" display="CYF providers" xr:uid="{00000000-0004-0000-0000-00000A000000}"/>
    <hyperlink ref="A13" location="'Disability providers'!A1" display="Disability providers" xr:uid="{00000000-0004-0000-0000-00000B000000}"/>
    <hyperlink ref="A14" location="'Staff summary'!A1" display="Staff summary" xr:uid="{00000000-0004-0000-0000-00000C000000}"/>
    <hyperlink ref="A4" location="'File audit tool instructions'!A1" display="File audit tool instructions" xr:uid="{CB1A04BA-6657-4B5F-8CBB-0DCFB9551B62}"/>
  </hyperlinks>
  <pageMargins left="0.70866141732283472" right="0.70866141732283472" top="0.74803149606299213" bottom="0.74803149606299213" header="0.31496062992125984" footer="0.31496062992125984"/>
  <pageSetup paperSize="292" orientation="landscape" r:id="rId2"/>
  <headerFooter>
    <oddFooter>&amp;R&amp;G&amp;C&amp;1#&amp;"Arial Black"&amp;10&amp;K000000OFFICIAL</oddFooter>
  </headerFooter>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2">
    <tabColor rgb="FFE7EFF9"/>
  </sheetPr>
  <dimension ref="A1:BE20"/>
  <sheetViews>
    <sheetView topLeftCell="A16" workbookViewId="0">
      <selection activeCell="A17" sqref="A17"/>
    </sheetView>
  </sheetViews>
  <sheetFormatPr baseColWidth="10" defaultColWidth="0" defaultRowHeight="13" zeroHeight="1"/>
  <cols>
    <col min="1" max="1" width="38.1640625" customWidth="1"/>
    <col min="2" max="2" width="20.1640625" customWidth="1"/>
    <col min="3" max="3" width="29.6640625" style="3" customWidth="1"/>
    <col min="4" max="53" width="3.33203125" style="3" customWidth="1"/>
    <col min="54" max="57" width="0" style="3" hidden="1" customWidth="1"/>
    <col min="58" max="16384" width="3.33203125" hidden="1"/>
  </cols>
  <sheetData>
    <row r="1" spans="1:53" customFormat="1" ht="21">
      <c r="A1" s="135" t="s">
        <v>199</v>
      </c>
    </row>
    <row r="2" spans="1:53" customFormat="1" ht="29" thickBot="1">
      <c r="A2" s="166" t="s">
        <v>75</v>
      </c>
      <c r="B2" s="167" t="s">
        <v>76</v>
      </c>
      <c r="C2" s="176" t="s">
        <v>77</v>
      </c>
      <c r="D2" s="177" t="s">
        <v>78</v>
      </c>
      <c r="E2" s="167" t="s">
        <v>79</v>
      </c>
      <c r="F2" s="167" t="s">
        <v>80</v>
      </c>
      <c r="G2" s="167" t="s">
        <v>81</v>
      </c>
      <c r="H2" s="167" t="s">
        <v>82</v>
      </c>
      <c r="I2" s="167" t="s">
        <v>83</v>
      </c>
      <c r="J2" s="167" t="s">
        <v>84</v>
      </c>
      <c r="K2" s="167" t="s">
        <v>85</v>
      </c>
      <c r="L2" s="167" t="s">
        <v>86</v>
      </c>
      <c r="M2" s="167" t="s">
        <v>87</v>
      </c>
      <c r="N2" s="167" t="s">
        <v>88</v>
      </c>
      <c r="O2" s="167" t="s">
        <v>89</v>
      </c>
      <c r="P2" s="167" t="s">
        <v>90</v>
      </c>
      <c r="Q2" s="167" t="s">
        <v>91</v>
      </c>
      <c r="R2" s="167" t="s">
        <v>92</v>
      </c>
      <c r="S2" s="167" t="s">
        <v>93</v>
      </c>
      <c r="T2" s="167" t="s">
        <v>94</v>
      </c>
      <c r="U2" s="167" t="s">
        <v>95</v>
      </c>
      <c r="V2" s="167" t="s">
        <v>96</v>
      </c>
      <c r="W2" s="167" t="s">
        <v>97</v>
      </c>
      <c r="X2" s="167" t="s">
        <v>98</v>
      </c>
      <c r="Y2" s="167" t="s">
        <v>99</v>
      </c>
      <c r="Z2" s="167" t="s">
        <v>100</v>
      </c>
      <c r="AA2" s="167" t="s">
        <v>101</v>
      </c>
      <c r="AB2" s="167" t="s">
        <v>102</v>
      </c>
      <c r="AC2" s="167" t="s">
        <v>103</v>
      </c>
      <c r="AD2" s="167" t="s">
        <v>104</v>
      </c>
      <c r="AE2" s="167" t="s">
        <v>105</v>
      </c>
      <c r="AF2" s="167" t="s">
        <v>106</v>
      </c>
      <c r="AG2" s="167" t="s">
        <v>107</v>
      </c>
      <c r="AH2" s="167" t="s">
        <v>108</v>
      </c>
      <c r="AI2" s="167" t="s">
        <v>109</v>
      </c>
      <c r="AJ2" s="167" t="s">
        <v>110</v>
      </c>
      <c r="AK2" s="167" t="s">
        <v>111</v>
      </c>
      <c r="AL2" s="167" t="s">
        <v>112</v>
      </c>
      <c r="AM2" s="167" t="s">
        <v>113</v>
      </c>
      <c r="AN2" s="167" t="s">
        <v>114</v>
      </c>
      <c r="AO2" s="167" t="s">
        <v>115</v>
      </c>
      <c r="AP2" s="167" t="s">
        <v>116</v>
      </c>
      <c r="AQ2" s="167" t="s">
        <v>117</v>
      </c>
      <c r="AR2" s="167" t="s">
        <v>118</v>
      </c>
      <c r="AS2" s="167" t="s">
        <v>119</v>
      </c>
      <c r="AT2" s="167" t="s">
        <v>120</v>
      </c>
      <c r="AU2" s="167" t="s">
        <v>121</v>
      </c>
      <c r="AV2" s="167" t="s">
        <v>122</v>
      </c>
      <c r="AW2" s="167" t="s">
        <v>123</v>
      </c>
      <c r="AX2" s="167" t="s">
        <v>124</v>
      </c>
      <c r="AY2" s="167" t="s">
        <v>125</v>
      </c>
      <c r="AZ2" s="167" t="s">
        <v>126</v>
      </c>
      <c r="BA2" s="178" t="s">
        <v>127</v>
      </c>
    </row>
    <row r="3" spans="1:53" s="4" customFormat="1" ht="15" thickBot="1">
      <c r="A3" s="168" t="s">
        <v>128</v>
      </c>
      <c r="B3" s="169" t="s">
        <v>46</v>
      </c>
      <c r="C3" s="163" t="s">
        <v>46</v>
      </c>
      <c r="D3" s="4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5"/>
    </row>
    <row r="4" spans="1:53" s="4" customFormat="1" ht="63" customHeight="1">
      <c r="A4" s="170" t="s">
        <v>200</v>
      </c>
      <c r="B4" s="171">
        <f>SUM(COUNTIF(D4:BA4,"s"),COUNTIF(D4:BA4,"n"), COUNTIF(D4:BA4,"x"))</f>
        <v>0</v>
      </c>
      <c r="C4" s="164" t="s">
        <v>201</v>
      </c>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row>
    <row r="5" spans="1:53" s="3" customFormat="1" ht="60" customHeight="1">
      <c r="A5" s="172" t="s">
        <v>202</v>
      </c>
      <c r="B5" s="173">
        <f>SUM(COUNTIF(D5:BA5,"s"),COUNTIF(D5:BA5,"n"), COUNTIF(D5:BA5,"x"))</f>
        <v>0</v>
      </c>
      <c r="C5" s="9" t="s">
        <v>201</v>
      </c>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31"/>
    </row>
    <row r="6" spans="1:53" s="3" customFormat="1" ht="60" customHeight="1">
      <c r="A6" s="172" t="s">
        <v>203</v>
      </c>
      <c r="B6" s="173">
        <f t="shared" ref="B6:B15" si="0">SUM(COUNTIF(D6:BA6,"s"),COUNTIF(D6:BA6,"n"), COUNTIF(D6:BA6,"x"))</f>
        <v>0</v>
      </c>
      <c r="C6" s="9" t="s">
        <v>201</v>
      </c>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31"/>
    </row>
    <row r="7" spans="1:53" s="3" customFormat="1" ht="60" customHeight="1">
      <c r="A7" s="172" t="s">
        <v>204</v>
      </c>
      <c r="B7" s="173">
        <f t="shared" si="0"/>
        <v>0</v>
      </c>
      <c r="C7" s="9"/>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31"/>
    </row>
    <row r="8" spans="1:53" s="3" customFormat="1" ht="60" customHeight="1">
      <c r="A8" s="172" t="s">
        <v>205</v>
      </c>
      <c r="B8" s="173">
        <f t="shared" si="0"/>
        <v>0</v>
      </c>
      <c r="C8" s="9"/>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31"/>
    </row>
    <row r="9" spans="1:53" s="3" customFormat="1" ht="60" customHeight="1">
      <c r="A9" s="172" t="s">
        <v>206</v>
      </c>
      <c r="B9" s="173">
        <f t="shared" si="0"/>
        <v>0</v>
      </c>
      <c r="C9" s="9"/>
      <c r="D9" s="6"/>
      <c r="E9" s="6"/>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31"/>
    </row>
    <row r="10" spans="1:53" s="3" customFormat="1" ht="60" customHeight="1">
      <c r="A10" s="172" t="s">
        <v>207</v>
      </c>
      <c r="B10" s="173">
        <f t="shared" si="0"/>
        <v>0</v>
      </c>
      <c r="C10" s="9"/>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31"/>
    </row>
    <row r="11" spans="1:53" s="3" customFormat="1" ht="60" customHeight="1">
      <c r="A11" s="172" t="s">
        <v>208</v>
      </c>
      <c r="B11" s="173">
        <f t="shared" si="0"/>
        <v>0</v>
      </c>
      <c r="C11" s="9"/>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31"/>
    </row>
    <row r="12" spans="1:53" s="3" customFormat="1" ht="60" customHeight="1">
      <c r="A12" s="172" t="s">
        <v>209</v>
      </c>
      <c r="B12" s="173">
        <f t="shared" si="0"/>
        <v>0</v>
      </c>
      <c r="C12" s="9"/>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31"/>
    </row>
    <row r="13" spans="1:53" s="3" customFormat="1" ht="60" customHeight="1">
      <c r="A13" s="172" t="s">
        <v>210</v>
      </c>
      <c r="B13" s="173">
        <f t="shared" si="0"/>
        <v>0</v>
      </c>
      <c r="C13" s="9"/>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31"/>
    </row>
    <row r="14" spans="1:53" s="3" customFormat="1" ht="60" customHeight="1">
      <c r="A14" s="172" t="s">
        <v>211</v>
      </c>
      <c r="B14" s="173">
        <f t="shared" si="0"/>
        <v>0</v>
      </c>
      <c r="C14" s="9"/>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31"/>
    </row>
    <row r="15" spans="1:53" s="3" customFormat="1" ht="28">
      <c r="A15" s="172" t="s">
        <v>212</v>
      </c>
      <c r="B15" s="173">
        <f t="shared" si="0"/>
        <v>0</v>
      </c>
      <c r="C15" s="9"/>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31"/>
    </row>
    <row r="16" spans="1:53" s="3" customFormat="1" ht="80" customHeight="1">
      <c r="A16" s="172" t="s">
        <v>344</v>
      </c>
      <c r="B16" s="173">
        <f>SUM(COUNTIF(D16:BA16,"s"),COUNTIF(D16:BA16,"n"), COUNTIF(D16:BA16,"x"))</f>
        <v>0</v>
      </c>
      <c r="C16" s="9"/>
      <c r="D16" s="11"/>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32"/>
    </row>
    <row r="17" spans="1:53" s="3" customFormat="1" ht="300" customHeight="1">
      <c r="A17" s="172" t="s">
        <v>214</v>
      </c>
      <c r="B17" s="173">
        <f>SUM(COUNTIF(D17:BA17,"s"),COUNTIF(D17:BA17,"n"), COUNTIF(D17:BA17,"x"))</f>
        <v>0</v>
      </c>
      <c r="C17" s="9"/>
      <c r="D17" s="11"/>
      <c r="E17" s="12"/>
      <c r="F17" s="12"/>
      <c r="G17" s="12"/>
      <c r="H17" s="12"/>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32"/>
    </row>
    <row r="18" spans="1:53" s="3" customFormat="1" ht="80" customHeight="1">
      <c r="A18" s="172" t="s">
        <v>215</v>
      </c>
      <c r="B18" s="173">
        <f>SUM(COUNTIF(D18:BA18,"s"),COUNTIF(D18:BA18,"n"), COUNTIF(D18:BA18,"x"))</f>
        <v>0</v>
      </c>
      <c r="C18" s="9"/>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32"/>
    </row>
    <row r="19" spans="1:53" s="3" customFormat="1" ht="100" customHeight="1" thickBot="1">
      <c r="A19" s="174" t="s">
        <v>216</v>
      </c>
      <c r="B19" s="175">
        <f>SUM(COUNTIF(D19:BA19,"s"),COUNTIF(D19:BA19,"n"), COUNTIF(D19:BA19,"x"))</f>
        <v>0</v>
      </c>
      <c r="C19" s="165"/>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32"/>
    </row>
    <row r="20" spans="1:53" customFormat="1" ht="15">
      <c r="A20" s="141" t="s">
        <v>155</v>
      </c>
      <c r="B20" s="147"/>
      <c r="C20" s="145"/>
      <c r="D20" s="148">
        <f>SUM(COUNTIF(D5:D19,"s"),COUNTIF(D5:D19,"n"), COUNTIF(D5:D19,"x"))</f>
        <v>0</v>
      </c>
      <c r="E20" s="148">
        <f t="shared" ref="E20:AI20" si="1">SUM(COUNTIF(E5:E19,"s"),COUNTIF(E5:E19,"n"), COUNTIF(E5:E19,"x"))</f>
        <v>0</v>
      </c>
      <c r="F20" s="147">
        <f t="shared" si="1"/>
        <v>0</v>
      </c>
      <c r="G20" s="147">
        <f t="shared" si="1"/>
        <v>0</v>
      </c>
      <c r="H20" s="147">
        <f t="shared" si="1"/>
        <v>0</v>
      </c>
      <c r="I20" s="147">
        <f t="shared" si="1"/>
        <v>0</v>
      </c>
      <c r="J20" s="147">
        <f t="shared" si="1"/>
        <v>0</v>
      </c>
      <c r="K20" s="147">
        <f t="shared" si="1"/>
        <v>0</v>
      </c>
      <c r="L20" s="147">
        <f t="shared" si="1"/>
        <v>0</v>
      </c>
      <c r="M20" s="147">
        <f t="shared" si="1"/>
        <v>0</v>
      </c>
      <c r="N20" s="147">
        <f t="shared" si="1"/>
        <v>0</v>
      </c>
      <c r="O20" s="147">
        <f t="shared" si="1"/>
        <v>0</v>
      </c>
      <c r="P20" s="147">
        <f t="shared" si="1"/>
        <v>0</v>
      </c>
      <c r="Q20" s="147">
        <f t="shared" si="1"/>
        <v>0</v>
      </c>
      <c r="R20" s="147">
        <f t="shared" si="1"/>
        <v>0</v>
      </c>
      <c r="S20" s="147">
        <f t="shared" si="1"/>
        <v>0</v>
      </c>
      <c r="T20" s="147">
        <f t="shared" si="1"/>
        <v>0</v>
      </c>
      <c r="U20" s="147">
        <f t="shared" si="1"/>
        <v>0</v>
      </c>
      <c r="V20" s="147">
        <f t="shared" si="1"/>
        <v>0</v>
      </c>
      <c r="W20" s="147">
        <f t="shared" si="1"/>
        <v>0</v>
      </c>
      <c r="X20" s="147">
        <f t="shared" si="1"/>
        <v>0</v>
      </c>
      <c r="Y20" s="147">
        <f t="shared" si="1"/>
        <v>0</v>
      </c>
      <c r="Z20" s="147">
        <f t="shared" si="1"/>
        <v>0</v>
      </c>
      <c r="AA20" s="147">
        <f t="shared" si="1"/>
        <v>0</v>
      </c>
      <c r="AB20" s="147">
        <f t="shared" si="1"/>
        <v>0</v>
      </c>
      <c r="AC20" s="147">
        <f t="shared" si="1"/>
        <v>0</v>
      </c>
      <c r="AD20" s="147">
        <f t="shared" si="1"/>
        <v>0</v>
      </c>
      <c r="AE20" s="147">
        <f t="shared" si="1"/>
        <v>0</v>
      </c>
      <c r="AF20" s="147">
        <f t="shared" si="1"/>
        <v>0</v>
      </c>
      <c r="AG20" s="147">
        <f t="shared" si="1"/>
        <v>0</v>
      </c>
      <c r="AH20" s="147">
        <f t="shared" si="1"/>
        <v>0</v>
      </c>
      <c r="AI20" s="147">
        <f t="shared" si="1"/>
        <v>0</v>
      </c>
      <c r="AJ20" s="147">
        <f t="shared" ref="AJ20:BA20" si="2">SUM(COUNTIF(AJ5:AJ19,"s"),COUNTIF(AJ5:AJ19,"n"), COUNTIF(AJ5:AJ19,"x"))</f>
        <v>0</v>
      </c>
      <c r="AK20" s="147">
        <f t="shared" si="2"/>
        <v>0</v>
      </c>
      <c r="AL20" s="147">
        <f t="shared" si="2"/>
        <v>0</v>
      </c>
      <c r="AM20" s="147">
        <f t="shared" si="2"/>
        <v>0</v>
      </c>
      <c r="AN20" s="147">
        <f t="shared" si="2"/>
        <v>0</v>
      </c>
      <c r="AO20" s="147">
        <f t="shared" si="2"/>
        <v>0</v>
      </c>
      <c r="AP20" s="147">
        <f t="shared" si="2"/>
        <v>0</v>
      </c>
      <c r="AQ20" s="147">
        <f t="shared" si="2"/>
        <v>0</v>
      </c>
      <c r="AR20" s="147">
        <f t="shared" si="2"/>
        <v>0</v>
      </c>
      <c r="AS20" s="147">
        <f t="shared" si="2"/>
        <v>0</v>
      </c>
      <c r="AT20" s="147">
        <f t="shared" si="2"/>
        <v>0</v>
      </c>
      <c r="AU20" s="147">
        <f t="shared" si="2"/>
        <v>0</v>
      </c>
      <c r="AV20" s="147">
        <f t="shared" si="2"/>
        <v>0</v>
      </c>
      <c r="AW20" s="147">
        <f t="shared" si="2"/>
        <v>0</v>
      </c>
      <c r="AX20" s="147">
        <f t="shared" si="2"/>
        <v>0</v>
      </c>
      <c r="AY20" s="147">
        <f t="shared" si="2"/>
        <v>0</v>
      </c>
      <c r="AZ20" s="147">
        <f t="shared" si="2"/>
        <v>0</v>
      </c>
      <c r="BA20" s="149">
        <f t="shared" si="2"/>
        <v>0</v>
      </c>
    </row>
  </sheetData>
  <sheetProtection algorithmName="SHA-512" hashValue="Sa27qW2PoFkbrfNJm3nBzzJsA9/rp0uXDwn4mGMol5PgdtmsesTmf3uXVIR/QJ5MxwOr/L8MtqfGgJk2zlIa4w==" saltValue="A51F50uz7v/VtY3EA39dxQ==" spinCount="100000" sheet="1" objects="1" scenarios="1"/>
  <dataConsolidate/>
  <conditionalFormatting sqref="D5:BA19">
    <cfRule type="cellIs" dxfId="361" priority="6" operator="equal">
      <formula>"x"</formula>
    </cfRule>
    <cfRule type="cellIs" dxfId="360" priority="8" operator="equal">
      <formula>"s"</formula>
    </cfRule>
  </conditionalFormatting>
  <conditionalFormatting sqref="D5:D15 D16:BA19">
    <cfRule type="cellIs" dxfId="359" priority="7" operator="equal">
      <formula>"n"</formula>
    </cfRule>
  </conditionalFormatting>
  <conditionalFormatting sqref="H4:BA4">
    <cfRule type="cellIs" dxfId="358" priority="3" operator="equal">
      <formula>"x"</formula>
    </cfRule>
    <cfRule type="cellIs" dxfId="357" priority="5" operator="equal">
      <formula>"s"</formula>
    </cfRule>
  </conditionalFormatting>
  <conditionalFormatting sqref="H4:BA4">
    <cfRule type="cellIs" dxfId="356" priority="4" operator="equal">
      <formula>"n"</formula>
    </cfRule>
  </conditionalFormatting>
  <conditionalFormatting sqref="D4:G4">
    <cfRule type="cellIs" dxfId="355" priority="1" operator="equal">
      <formula>"x"</formula>
    </cfRule>
    <cfRule type="cellIs" dxfId="354" priority="2" operator="equal">
      <formula>"s"</formula>
    </cfRule>
  </conditionalFormatting>
  <dataValidations count="4">
    <dataValidation type="textLength" operator="equal" allowBlank="1" showDropDown="1" showInputMessage="1" showErrorMessage="1" errorTitle="Please leave this cell blank" error="Please leave this cell blank" sqref="BB10" xr:uid="{00000000-0002-0000-0700-000000000000}">
      <formula1>0</formula1>
    </dataValidation>
    <dataValidation type="list" allowBlank="1" showInputMessage="1" showErrorMessage="1" errorTitle="Please enter a valid rating" error="Please use one of the following ratings:_x000a_S for Satisfactory_x000a_N for Not Satisfactory_x000a_X for Not Applicable" sqref="D4:BA19" xr:uid="{00000000-0002-0000-0700-000001000000}">
      <formula1>LIST_RATINGS</formula1>
    </dataValidation>
    <dataValidation type="textLength" operator="equal" allowBlank="1" showInputMessage="1" showErrorMessage="1" errorTitle="Please leave this cell blank" error="Please leave this cell blank" sqref="B1:BA1" xr:uid="{00000000-0002-0000-0700-000002000000}">
      <formula1>0</formula1>
    </dataValidation>
    <dataValidation allowBlank="1" showInputMessage="1" showErrorMessage="1" errorTitle="Please enter a valid rating" error="Please use one of the following ratings:_x000a_S for Satisfactory_x000a_N for Not Satisfactory_x000a_X for Not Applicable" sqref="D3:BA3" xr:uid="{00000000-0002-0000-0700-000003000000}"/>
  </dataValidation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tabColor rgb="FFBBD3EF"/>
  </sheetPr>
  <dimension ref="A1:K94"/>
  <sheetViews>
    <sheetView showGridLines="0" zoomScale="85" zoomScaleNormal="85" zoomScaleSheetLayoutView="115" workbookViewId="0">
      <pane ySplit="9" topLeftCell="A63" activePane="bottomLeft" state="frozen"/>
      <selection pane="bottomLeft" activeCell="A78" sqref="A78"/>
    </sheetView>
  </sheetViews>
  <sheetFormatPr baseColWidth="10" defaultColWidth="0" defaultRowHeight="14" zeroHeight="1"/>
  <cols>
    <col min="1" max="1" width="61.33203125" style="108" customWidth="1"/>
    <col min="2" max="2" width="24.83203125" style="108" customWidth="1"/>
    <col min="3" max="3" width="15.5" style="108" customWidth="1"/>
    <col min="4" max="4" width="15.33203125" style="110" customWidth="1"/>
    <col min="5" max="5" width="15.33203125" style="108" customWidth="1"/>
    <col min="6" max="6" width="18.6640625" style="110" customWidth="1"/>
    <col min="7" max="7" width="23" style="108" customWidth="1"/>
    <col min="8" max="8" width="37.5" style="220" customWidth="1"/>
    <col min="9" max="9" width="18.5" style="229" customWidth="1"/>
    <col min="10" max="10" width="9.1640625" style="13" hidden="1" customWidth="1"/>
    <col min="11" max="11" width="25.6640625" style="13" hidden="1" customWidth="1"/>
    <col min="12" max="16384" width="9.1640625" style="13" hidden="1"/>
  </cols>
  <sheetData>
    <row r="1" spans="1:9" customFormat="1" ht="21">
      <c r="A1" s="111" t="s">
        <v>217</v>
      </c>
      <c r="B1" s="107"/>
      <c r="C1" s="107"/>
      <c r="D1" s="109"/>
      <c r="E1" s="107"/>
      <c r="F1" s="109"/>
      <c r="G1" s="107"/>
      <c r="H1" s="146"/>
      <c r="I1" s="223"/>
    </row>
    <row r="2" spans="1:9" customFormat="1" ht="19">
      <c r="A2" s="112" t="s">
        <v>218</v>
      </c>
      <c r="B2" s="107"/>
      <c r="C2" s="107"/>
      <c r="D2" s="109"/>
      <c r="E2" s="107"/>
      <c r="F2" s="109"/>
      <c r="G2" s="107"/>
      <c r="H2" s="146"/>
      <c r="I2" s="223"/>
    </row>
    <row r="3" spans="1:9" customFormat="1">
      <c r="A3" s="113" t="s">
        <v>219</v>
      </c>
      <c r="B3" s="107"/>
      <c r="C3" s="107"/>
      <c r="D3" s="109"/>
      <c r="E3" s="107"/>
      <c r="F3" s="109"/>
      <c r="G3" s="107"/>
      <c r="H3" s="146"/>
      <c r="I3" s="223"/>
    </row>
    <row r="4" spans="1:9" customFormat="1">
      <c r="A4" s="113" t="s">
        <v>220</v>
      </c>
      <c r="B4" s="107"/>
      <c r="C4" s="107"/>
      <c r="D4" s="109"/>
      <c r="E4" s="107"/>
      <c r="F4" s="109"/>
      <c r="G4" s="107"/>
      <c r="H4" s="146"/>
      <c r="I4" s="223"/>
    </row>
    <row r="5" spans="1:9" customFormat="1">
      <c r="A5" s="113" t="s">
        <v>221</v>
      </c>
      <c r="B5" s="107"/>
      <c r="C5" s="107"/>
      <c r="D5" s="109"/>
      <c r="E5" s="107"/>
      <c r="F5" s="109"/>
      <c r="G5" s="107"/>
      <c r="H5" s="146"/>
      <c r="I5" s="223"/>
    </row>
    <row r="6" spans="1:9" customFormat="1">
      <c r="A6" s="113" t="s">
        <v>222</v>
      </c>
      <c r="B6" s="107"/>
      <c r="C6" s="107"/>
      <c r="D6" s="109"/>
      <c r="E6" s="107"/>
      <c r="F6" s="109"/>
      <c r="G6" s="107"/>
      <c r="H6" s="146"/>
      <c r="I6" s="223"/>
    </row>
    <row r="7" spans="1:9" customFormat="1">
      <c r="A7" s="113" t="s">
        <v>223</v>
      </c>
      <c r="B7" s="107"/>
      <c r="C7" s="107"/>
      <c r="D7" s="109"/>
      <c r="E7" s="107"/>
      <c r="F7" s="109"/>
      <c r="G7" s="107"/>
      <c r="H7" s="146"/>
      <c r="I7" s="223"/>
    </row>
    <row r="8" spans="1:9" customFormat="1" ht="30.75" customHeight="1">
      <c r="A8" s="114" t="s">
        <v>224</v>
      </c>
      <c r="B8" s="107"/>
      <c r="C8" s="107"/>
      <c r="D8" s="109"/>
      <c r="E8" s="107"/>
      <c r="F8" s="109"/>
      <c r="G8" s="214"/>
      <c r="H8" s="146"/>
      <c r="I8" s="223"/>
    </row>
    <row r="9" spans="1:9" ht="63.75" customHeight="1" thickBot="1">
      <c r="A9" s="115" t="s">
        <v>225</v>
      </c>
      <c r="B9" s="62" t="s">
        <v>226</v>
      </c>
      <c r="C9" s="63" t="s">
        <v>227</v>
      </c>
      <c r="D9" s="99" t="s">
        <v>228</v>
      </c>
      <c r="E9" s="64" t="s">
        <v>229</v>
      </c>
      <c r="F9" s="99" t="s">
        <v>230</v>
      </c>
      <c r="G9" s="65" t="s">
        <v>231</v>
      </c>
      <c r="H9" s="65" t="s">
        <v>348</v>
      </c>
      <c r="I9" s="224" t="s">
        <v>349</v>
      </c>
    </row>
    <row r="10" spans="1:9" ht="60" customHeight="1">
      <c r="A10" s="107" t="s">
        <v>129</v>
      </c>
      <c r="B10" s="60">
        <f>SUM(COUNTIF('Client File Audit Tool'!D4:BA4,"s"),COUNTIF('Client File Audit Tool'!D4:BA4,"n"))</f>
        <v>0</v>
      </c>
      <c r="C10" s="84">
        <f>COUNTIF('Client File Audit Tool'!D4:BA4,"s")</f>
        <v>0</v>
      </c>
      <c r="D10" s="92" t="str">
        <f>IF(B10=0,"",ROUNDUP(C10/B10,2))</f>
        <v/>
      </c>
      <c r="E10" s="85">
        <f>COUNTIF('Client File Audit Tool'!D4:BA4,"n")</f>
        <v>0</v>
      </c>
      <c r="F10" s="92" t="str">
        <f>IF(B10=0,"",ROUNDDOWN(E10/B10,2))</f>
        <v/>
      </c>
      <c r="G10" s="61">
        <f>COUNTIF('Client File Audit Tool'!D4:BA4,"x")</f>
        <v>0</v>
      </c>
      <c r="H10" s="235"/>
      <c r="I10" s="225">
        <f t="shared" ref="I10:I35" si="0">E10</f>
        <v>0</v>
      </c>
    </row>
    <row r="11" spans="1:9" ht="60" customHeight="1">
      <c r="A11" s="107" t="s">
        <v>130</v>
      </c>
      <c r="B11" s="60">
        <f>SUM(COUNTIF('Client File Audit Tool'!D5:BA5,"s"),COUNTIF('Client File Audit Tool'!D5:BA5,"n"))</f>
        <v>0</v>
      </c>
      <c r="C11" s="86">
        <f>COUNTIF('Client File Audit Tool'!D5:BA5,"s")</f>
        <v>0</v>
      </c>
      <c r="D11" s="93" t="str">
        <f t="shared" ref="D11:D57" si="1">IF(B11=0,"",ROUNDUP(C11/B11,2))</f>
        <v/>
      </c>
      <c r="E11" s="82">
        <f>COUNTIF('Client File Audit Tool'!D5:BA5,"n")</f>
        <v>0</v>
      </c>
      <c r="F11" s="93" t="str">
        <f t="shared" ref="F11:F65" si="2">IF(B11=0,"",ROUNDDOWN(E11/B11,2))</f>
        <v/>
      </c>
      <c r="G11" s="61">
        <f>COUNTIF('Client File Audit Tool'!D5:BA5,"x")</f>
        <v>0</v>
      </c>
      <c r="H11" s="236"/>
      <c r="I11" s="225">
        <f t="shared" si="0"/>
        <v>0</v>
      </c>
    </row>
    <row r="12" spans="1:9" ht="60" customHeight="1">
      <c r="A12" s="107" t="s">
        <v>131</v>
      </c>
      <c r="B12" s="60">
        <f>SUM(COUNTIF('Client File Audit Tool'!D6:BA6,"s"),COUNTIF('Client File Audit Tool'!D6:BA6,"n"))</f>
        <v>0</v>
      </c>
      <c r="C12" s="83">
        <f>COUNTIF('Client File Audit Tool'!D6:BA6,"s")</f>
        <v>0</v>
      </c>
      <c r="D12" s="93" t="str">
        <f t="shared" si="1"/>
        <v/>
      </c>
      <c r="E12" s="82">
        <f>COUNTIF('Client File Audit Tool'!D6:BA6,"n")</f>
        <v>0</v>
      </c>
      <c r="F12" s="93" t="str">
        <f t="shared" si="2"/>
        <v/>
      </c>
      <c r="G12" s="61">
        <f>COUNTIF('Client File Audit Tool'!D6:BA6,"x")</f>
        <v>0</v>
      </c>
      <c r="H12" s="236"/>
      <c r="I12" s="225">
        <f t="shared" si="0"/>
        <v>0</v>
      </c>
    </row>
    <row r="13" spans="1:9" ht="60" customHeight="1">
      <c r="A13" s="107" t="s">
        <v>132</v>
      </c>
      <c r="B13" s="60">
        <f>SUM(COUNTIF('Client File Audit Tool'!D7:BA7,"s"),COUNTIF('Client File Audit Tool'!D7:BA7,"n"))</f>
        <v>0</v>
      </c>
      <c r="C13" s="80">
        <f>COUNTIF('Client File Audit Tool'!D7:BA7,"s")</f>
        <v>0</v>
      </c>
      <c r="D13" s="94" t="str">
        <f t="shared" si="1"/>
        <v/>
      </c>
      <c r="E13" s="81">
        <f>COUNTIF('Client File Audit Tool'!D7:BA7,"n")</f>
        <v>0</v>
      </c>
      <c r="F13" s="94" t="str">
        <f t="shared" si="2"/>
        <v/>
      </c>
      <c r="G13" s="61">
        <f>COUNTIF('Client File Audit Tool'!D7:BA7,"x")</f>
        <v>0</v>
      </c>
      <c r="H13" s="236"/>
      <c r="I13" s="225">
        <f t="shared" si="0"/>
        <v>0</v>
      </c>
    </row>
    <row r="14" spans="1:9" ht="80" customHeight="1">
      <c r="A14" s="107" t="s">
        <v>133</v>
      </c>
      <c r="B14" s="60">
        <f>SUM(COUNTIF('Client File Audit Tool'!D8:BA8,"s"),COUNTIF('Client File Audit Tool'!D8:BA8,"n"))</f>
        <v>0</v>
      </c>
      <c r="C14" s="80">
        <f>COUNTIF('Client File Audit Tool'!D8:BA8,"s")</f>
        <v>0</v>
      </c>
      <c r="D14" s="94" t="str">
        <f t="shared" si="1"/>
        <v/>
      </c>
      <c r="E14" s="82">
        <f>COUNTIF('Client File Audit Tool'!D8:BA8,"n")</f>
        <v>0</v>
      </c>
      <c r="F14" s="93" t="str">
        <f t="shared" si="2"/>
        <v/>
      </c>
      <c r="G14" s="61">
        <f>COUNTIF('Client File Audit Tool'!D8:BA8,"x")</f>
        <v>0</v>
      </c>
      <c r="H14" s="236"/>
      <c r="I14" s="225">
        <f t="shared" si="0"/>
        <v>0</v>
      </c>
    </row>
    <row r="15" spans="1:9" ht="60" customHeight="1">
      <c r="A15" s="107" t="s">
        <v>134</v>
      </c>
      <c r="B15" s="60">
        <f>SUM(COUNTIF('Client File Audit Tool'!D9:BA9,"s"),COUNTIF('Client File Audit Tool'!D9:BA9,"n"))</f>
        <v>0</v>
      </c>
      <c r="C15" s="80">
        <f>COUNTIF('Client File Audit Tool'!D9:BA9,"s")</f>
        <v>0</v>
      </c>
      <c r="D15" s="93" t="str">
        <f t="shared" si="1"/>
        <v/>
      </c>
      <c r="E15" s="82">
        <f>COUNTIF('Client File Audit Tool'!D9:BA9,"n")</f>
        <v>0</v>
      </c>
      <c r="F15" s="93" t="str">
        <f t="shared" si="2"/>
        <v/>
      </c>
      <c r="G15" s="61">
        <f>COUNTIF('Client File Audit Tool'!D9:BA9,"x")</f>
        <v>0</v>
      </c>
      <c r="H15" s="236"/>
      <c r="I15" s="225">
        <f t="shared" si="0"/>
        <v>0</v>
      </c>
    </row>
    <row r="16" spans="1:9" ht="60" customHeight="1">
      <c r="A16" s="107" t="s">
        <v>135</v>
      </c>
      <c r="B16" s="60">
        <f>SUM(COUNTIF('Client File Audit Tool'!D10:BA10,"s"),COUNTIF('Client File Audit Tool'!D10:BA10,"n"))</f>
        <v>0</v>
      </c>
      <c r="C16" s="80">
        <f>COUNTIF('Client File Audit Tool'!D10:BA10,"s")</f>
        <v>0</v>
      </c>
      <c r="D16" s="93" t="str">
        <f t="shared" si="1"/>
        <v/>
      </c>
      <c r="E16" s="82">
        <f>COUNTIF('Client File Audit Tool'!D10:BA10,"n")</f>
        <v>0</v>
      </c>
      <c r="F16" s="93" t="str">
        <f t="shared" si="2"/>
        <v/>
      </c>
      <c r="G16" s="61">
        <f>COUNTIF('Client File Audit Tool'!D10:BA10,"x")</f>
        <v>0</v>
      </c>
      <c r="H16" s="236"/>
      <c r="I16" s="225">
        <f t="shared" si="0"/>
        <v>0</v>
      </c>
    </row>
    <row r="17" spans="1:9" ht="60" customHeight="1">
      <c r="A17" s="107" t="s">
        <v>136</v>
      </c>
      <c r="B17" s="60">
        <f>SUM(COUNTIF('Client File Audit Tool'!D11:BA11,"s"),COUNTIF('Client File Audit Tool'!D11:BA11,"n"))</f>
        <v>0</v>
      </c>
      <c r="C17" s="80">
        <f>COUNTIF('Client File Audit Tool'!D11:BA11,"s")</f>
        <v>0</v>
      </c>
      <c r="D17" s="93" t="str">
        <f t="shared" si="1"/>
        <v/>
      </c>
      <c r="E17" s="82">
        <f>COUNTIF('Client File Audit Tool'!D11:BA11,"n")</f>
        <v>0</v>
      </c>
      <c r="F17" s="93" t="str">
        <f t="shared" si="2"/>
        <v/>
      </c>
      <c r="G17" s="61">
        <f>COUNTIF('Client File Audit Tool'!D11:BA11,"x")</f>
        <v>0</v>
      </c>
      <c r="H17" s="237"/>
      <c r="I17" s="226">
        <f t="shared" si="0"/>
        <v>0</v>
      </c>
    </row>
    <row r="18" spans="1:9" ht="70" customHeight="1">
      <c r="A18" s="107" t="s">
        <v>137</v>
      </c>
      <c r="B18" s="60">
        <f>SUM(COUNTIF('Client File Audit Tool'!D12:BA12,"s"),COUNTIF('Client File Audit Tool'!D12:BA12,"n"))</f>
        <v>0</v>
      </c>
      <c r="C18" s="80">
        <f>COUNTIF('Client File Audit Tool'!D12:BA12,"s")</f>
        <v>0</v>
      </c>
      <c r="D18" s="93" t="str">
        <f t="shared" si="1"/>
        <v/>
      </c>
      <c r="E18" s="82">
        <f>COUNTIF('Client File Audit Tool'!D12:BA12,"n")</f>
        <v>0</v>
      </c>
      <c r="F18" s="93" t="str">
        <f t="shared" si="2"/>
        <v/>
      </c>
      <c r="G18" s="61">
        <f>COUNTIF('Client File Audit Tool'!D12:BA12,"x")</f>
        <v>0</v>
      </c>
      <c r="H18" s="237"/>
      <c r="I18" s="226">
        <f t="shared" si="0"/>
        <v>0</v>
      </c>
    </row>
    <row r="19" spans="1:9" ht="70" customHeight="1">
      <c r="A19" s="107" t="s">
        <v>138</v>
      </c>
      <c r="B19" s="60">
        <f>SUM(COUNTIF('Client File Audit Tool'!D13:BA13,"s"),COUNTIF('Client File Audit Tool'!D13:BA13,"n"))</f>
        <v>0</v>
      </c>
      <c r="C19" s="80">
        <f>COUNTIF('Client File Audit Tool'!D13:BA13,"s")</f>
        <v>0</v>
      </c>
      <c r="D19" s="94" t="str">
        <f t="shared" si="1"/>
        <v/>
      </c>
      <c r="E19" s="61">
        <f>COUNTIF('Client File Audit Tool'!D13:BA13,"n")</f>
        <v>0</v>
      </c>
      <c r="F19" s="103" t="str">
        <f t="shared" si="2"/>
        <v/>
      </c>
      <c r="G19" s="61">
        <f>COUNTIF('Client File Audit Tool'!D13:BA13,"x")</f>
        <v>0</v>
      </c>
      <c r="H19" s="237"/>
      <c r="I19" s="226">
        <f t="shared" si="0"/>
        <v>0</v>
      </c>
    </row>
    <row r="20" spans="1:9" ht="70" customHeight="1">
      <c r="A20" s="107" t="s">
        <v>139</v>
      </c>
      <c r="B20" s="60">
        <f>SUM(COUNTIF('Client File Audit Tool'!D14:BA14,"s"),COUNTIF('Client File Audit Tool'!D14:BA14,"n"))</f>
        <v>0</v>
      </c>
      <c r="C20" s="80">
        <f>COUNTIF('Client File Audit Tool'!D14:BA14,"s")</f>
        <v>0</v>
      </c>
      <c r="D20" s="94" t="str">
        <f t="shared" si="1"/>
        <v/>
      </c>
      <c r="E20" s="61">
        <f>COUNTIF('Client File Audit Tool'!D14:BA14,"n")</f>
        <v>0</v>
      </c>
      <c r="F20" s="93" t="str">
        <f t="shared" si="2"/>
        <v/>
      </c>
      <c r="G20" s="61">
        <f>COUNTIF('Client File Audit Tool'!D14:BA14,"x")</f>
        <v>0</v>
      </c>
      <c r="H20" s="237"/>
      <c r="I20" s="226">
        <f t="shared" si="0"/>
        <v>0</v>
      </c>
    </row>
    <row r="21" spans="1:9" ht="70" customHeight="1">
      <c r="A21" s="107" t="s">
        <v>140</v>
      </c>
      <c r="B21" s="60">
        <f>SUM(COUNTIF('Client File Audit Tool'!D15:BA15,"s"),COUNTIF('Client File Audit Tool'!D15:BA15,"n"))</f>
        <v>0</v>
      </c>
      <c r="C21" s="80">
        <f>COUNTIF('Client File Audit Tool'!D15:BA15,"s")</f>
        <v>0</v>
      </c>
      <c r="D21" s="94" t="str">
        <f t="shared" si="1"/>
        <v/>
      </c>
      <c r="E21" s="61">
        <f>COUNTIF('Client File Audit Tool'!D15:BA15,"n")</f>
        <v>0</v>
      </c>
      <c r="F21" s="93" t="str">
        <f t="shared" si="2"/>
        <v/>
      </c>
      <c r="G21" s="61">
        <f>COUNTIF('Client File Audit Tool'!D15:BA15,"x")</f>
        <v>0</v>
      </c>
      <c r="H21" s="237"/>
      <c r="I21" s="226">
        <f t="shared" si="0"/>
        <v>0</v>
      </c>
    </row>
    <row r="22" spans="1:9" ht="70" customHeight="1">
      <c r="A22" s="107" t="s">
        <v>141</v>
      </c>
      <c r="B22" s="60">
        <f>SUM(COUNTIF('Client File Audit Tool'!D16:BA16,"s"),COUNTIF('Client File Audit Tool'!D16:BA16,"n"))</f>
        <v>0</v>
      </c>
      <c r="C22" s="80">
        <f>COUNTIF('Client File Audit Tool'!D16:BA16,"s")</f>
        <v>0</v>
      </c>
      <c r="D22" s="94" t="str">
        <f t="shared" si="1"/>
        <v/>
      </c>
      <c r="E22" s="61">
        <f>COUNTIF('Client File Audit Tool'!D16:BA16,"n")</f>
        <v>0</v>
      </c>
      <c r="F22" s="93" t="str">
        <f t="shared" si="2"/>
        <v/>
      </c>
      <c r="G22" s="61">
        <f>COUNTIF('Client File Audit Tool'!D16:BA16,"x")</f>
        <v>0</v>
      </c>
      <c r="H22" s="237"/>
      <c r="I22" s="226">
        <f t="shared" si="0"/>
        <v>0</v>
      </c>
    </row>
    <row r="23" spans="1:9" ht="70" customHeight="1">
      <c r="A23" s="107" t="s">
        <v>142</v>
      </c>
      <c r="B23" s="60">
        <f>SUM(COUNTIF('Client File Audit Tool'!D17:BA17,"s"),COUNTIF('Client File Audit Tool'!D17:BA17,"n"))</f>
        <v>0</v>
      </c>
      <c r="C23" s="78">
        <f>COUNTIF('Client File Audit Tool'!D17:BA17,"s")</f>
        <v>0</v>
      </c>
      <c r="D23" s="95" t="str">
        <f t="shared" si="1"/>
        <v/>
      </c>
      <c r="E23" s="61">
        <f>COUNTIF('Client File Audit Tool'!D17:BA17,"n")</f>
        <v>0</v>
      </c>
      <c r="F23" s="93" t="str">
        <f t="shared" si="2"/>
        <v/>
      </c>
      <c r="G23" s="61">
        <f>COUNTIF('Client File Audit Tool'!D17:BA17,"x")</f>
        <v>0</v>
      </c>
      <c r="H23" s="237"/>
      <c r="I23" s="226">
        <f t="shared" si="0"/>
        <v>0</v>
      </c>
    </row>
    <row r="24" spans="1:9" ht="70" customHeight="1">
      <c r="A24" s="107" t="s">
        <v>143</v>
      </c>
      <c r="B24" s="60">
        <f>SUM(COUNTIF('Client File Audit Tool'!D18:BA18,"s"),COUNTIF('Client File Audit Tool'!D18:BA18,"n"))</f>
        <v>0</v>
      </c>
      <c r="C24" s="74">
        <f>COUNTIF('Client File Audit Tool'!D18:BA18,"s")</f>
        <v>0</v>
      </c>
      <c r="D24" s="94" t="str">
        <f t="shared" si="1"/>
        <v/>
      </c>
      <c r="E24" s="61">
        <f>COUNTIF('Client File Audit Tool'!D18:BA18,"n")</f>
        <v>0</v>
      </c>
      <c r="F24" s="93" t="str">
        <f t="shared" si="2"/>
        <v/>
      </c>
      <c r="G24" s="61">
        <f>COUNTIF('Client File Audit Tool'!D18:BA18,"x")</f>
        <v>0</v>
      </c>
      <c r="H24" s="237"/>
      <c r="I24" s="226">
        <f t="shared" si="0"/>
        <v>0</v>
      </c>
    </row>
    <row r="25" spans="1:9" ht="70" customHeight="1">
      <c r="A25" s="107" t="s">
        <v>144</v>
      </c>
      <c r="B25" s="60">
        <f>SUM(COUNTIF('Client File Audit Tool'!D19:BA19,"s"),COUNTIF('Client File Audit Tool'!D19:BA19,"n"))</f>
        <v>0</v>
      </c>
      <c r="C25" s="79">
        <f>COUNTIF('Client File Audit Tool'!D19:BA19,"s")</f>
        <v>0</v>
      </c>
      <c r="D25" s="96" t="str">
        <f t="shared" si="1"/>
        <v/>
      </c>
      <c r="E25" s="87">
        <f>COUNTIF('Client File Audit Tool'!D19:BA19,"n")</f>
        <v>0</v>
      </c>
      <c r="F25" s="104" t="str">
        <f t="shared" si="2"/>
        <v/>
      </c>
      <c r="G25" s="61">
        <f>COUNTIF('Client File Audit Tool'!D19:BA19,"x")</f>
        <v>0</v>
      </c>
      <c r="H25" s="237"/>
      <c r="I25" s="226">
        <f t="shared" si="0"/>
        <v>0</v>
      </c>
    </row>
    <row r="26" spans="1:9" ht="70" customHeight="1">
      <c r="A26" s="107" t="s">
        <v>145</v>
      </c>
      <c r="B26" s="60">
        <f>SUM(COUNTIF('Client File Audit Tool'!D20:BA20,"s"),COUNTIF('Client File Audit Tool'!D20:BA20,"n"))</f>
        <v>0</v>
      </c>
      <c r="C26" s="61">
        <f>COUNTIF('Client File Audit Tool'!D20:BA20,"s")</f>
        <v>0</v>
      </c>
      <c r="D26" s="97" t="str">
        <f t="shared" si="1"/>
        <v/>
      </c>
      <c r="E26" s="82">
        <f>COUNTIF('Client File Audit Tool'!D20:BA20,"n")</f>
        <v>0</v>
      </c>
      <c r="F26" s="94" t="str">
        <f t="shared" si="2"/>
        <v/>
      </c>
      <c r="G26" s="61">
        <f>COUNTIF('Client File Audit Tool'!D20:BA20,"x")</f>
        <v>0</v>
      </c>
      <c r="H26" s="237"/>
      <c r="I26" s="226">
        <f t="shared" si="0"/>
        <v>0</v>
      </c>
    </row>
    <row r="27" spans="1:9" ht="70" customHeight="1">
      <c r="A27" s="107" t="s">
        <v>146</v>
      </c>
      <c r="B27" s="60">
        <f>SUM(COUNTIF('Client File Audit Tool'!D21:BA21,"s"),COUNTIF('Client File Audit Tool'!D21:BA21,"n"))</f>
        <v>0</v>
      </c>
      <c r="C27" s="61">
        <f>COUNTIF('Client File Audit Tool'!D21:BA21,"s")</f>
        <v>0</v>
      </c>
      <c r="D27" s="97" t="str">
        <f t="shared" si="1"/>
        <v/>
      </c>
      <c r="E27" s="82">
        <f>COUNTIF('Client File Audit Tool'!D21:BA21,"n")</f>
        <v>0</v>
      </c>
      <c r="F27" s="94" t="str">
        <f t="shared" si="2"/>
        <v/>
      </c>
      <c r="G27" s="61">
        <f>COUNTIF('Client File Audit Tool'!D21:BA21,"x")</f>
        <v>0</v>
      </c>
      <c r="H27" s="237"/>
      <c r="I27" s="226">
        <f t="shared" si="0"/>
        <v>0</v>
      </c>
    </row>
    <row r="28" spans="1:9" ht="70" customHeight="1">
      <c r="A28" s="107" t="s">
        <v>147</v>
      </c>
      <c r="B28" s="60">
        <f>SUM(COUNTIF('Client File Audit Tool'!D22:BA22,"s"),COUNTIF('Client File Audit Tool'!D22:BA22,"n"))</f>
        <v>0</v>
      </c>
      <c r="C28" s="61">
        <f>COUNTIF('Client File Audit Tool'!D22:BA22,"s")</f>
        <v>0</v>
      </c>
      <c r="D28" s="97" t="str">
        <f t="shared" si="1"/>
        <v/>
      </c>
      <c r="E28" s="82">
        <f>COUNTIF('Client File Audit Tool'!D22:BA22,"n")</f>
        <v>0</v>
      </c>
      <c r="F28" s="94" t="str">
        <f t="shared" si="2"/>
        <v/>
      </c>
      <c r="G28" s="61">
        <f>COUNTIF('Client File Audit Tool'!D22:BA22,"x")</f>
        <v>0</v>
      </c>
      <c r="H28" s="237"/>
      <c r="I28" s="226">
        <f t="shared" si="0"/>
        <v>0</v>
      </c>
    </row>
    <row r="29" spans="1:9" ht="70" customHeight="1">
      <c r="A29" s="107" t="s">
        <v>148</v>
      </c>
      <c r="B29" s="60">
        <f>SUM(COUNTIF('Client File Audit Tool'!D23:BA23,"s"),COUNTIF('Client File Audit Tool'!D23:BA23,"n"))</f>
        <v>0</v>
      </c>
      <c r="C29" s="61">
        <f>COUNTIF('Client File Audit Tool'!D23:BA23,"s")</f>
        <v>0</v>
      </c>
      <c r="D29" s="98" t="str">
        <f t="shared" si="1"/>
        <v/>
      </c>
      <c r="E29" s="88">
        <f>COUNTIF('Client File Audit Tool'!D23:BA23,"n")</f>
        <v>0</v>
      </c>
      <c r="F29" s="105" t="str">
        <f t="shared" si="2"/>
        <v/>
      </c>
      <c r="G29" s="61">
        <f>COUNTIF('Client File Audit Tool'!D23:BA23,"x")</f>
        <v>0</v>
      </c>
      <c r="H29" s="237"/>
      <c r="I29" s="226">
        <f t="shared" si="0"/>
        <v>0</v>
      </c>
    </row>
    <row r="30" spans="1:9" ht="70" customHeight="1">
      <c r="A30" s="107" t="s">
        <v>149</v>
      </c>
      <c r="B30" s="60">
        <f>SUM(COUNTIF('Client File Audit Tool'!D24:BA24,"s"),COUNTIF('Client File Audit Tool'!D24:BA24,"n"))</f>
        <v>0</v>
      </c>
      <c r="C30" s="61">
        <f>COUNTIF('Client File Audit Tool'!D24:BA24,"s")</f>
        <v>0</v>
      </c>
      <c r="D30" s="96" t="str">
        <f t="shared" si="1"/>
        <v/>
      </c>
      <c r="E30" s="87">
        <f>COUNTIF('Client File Audit Tool'!D24:BA24,"n")</f>
        <v>0</v>
      </c>
      <c r="F30" s="104" t="str">
        <f t="shared" si="2"/>
        <v/>
      </c>
      <c r="G30" s="61">
        <f>COUNTIF('Client File Audit Tool'!D24:BA24,"x")</f>
        <v>0</v>
      </c>
      <c r="H30" s="237"/>
      <c r="I30" s="226">
        <f t="shared" si="0"/>
        <v>0</v>
      </c>
    </row>
    <row r="31" spans="1:9" ht="70" customHeight="1">
      <c r="A31" s="107" t="s">
        <v>150</v>
      </c>
      <c r="B31" s="60">
        <f>SUM(COUNTIF('Client File Audit Tool'!D25:BA25,"s"),COUNTIF('Client File Audit Tool'!D25:BA25,"n"))</f>
        <v>0</v>
      </c>
      <c r="C31" s="61">
        <f>COUNTIF('Client File Audit Tool'!D25:BA25,"s")</f>
        <v>0</v>
      </c>
      <c r="D31" s="97" t="str">
        <f t="shared" si="1"/>
        <v/>
      </c>
      <c r="E31" s="82">
        <f>COUNTIF('Client File Audit Tool'!D25:BA25,"n")</f>
        <v>0</v>
      </c>
      <c r="F31" s="94" t="str">
        <f t="shared" si="2"/>
        <v/>
      </c>
      <c r="G31" s="61">
        <f>COUNTIF('Client File Audit Tool'!D25:BA25,"x")</f>
        <v>0</v>
      </c>
      <c r="H31" s="237"/>
      <c r="I31" s="226">
        <f t="shared" si="0"/>
        <v>0</v>
      </c>
    </row>
    <row r="32" spans="1:9" ht="70" customHeight="1">
      <c r="A32" s="107" t="s">
        <v>151</v>
      </c>
      <c r="B32" s="60">
        <f>SUM(COUNTIF('Client File Audit Tool'!D26:BA26,"s"),COUNTIF('Client File Audit Tool'!D26:BA26,"n"))</f>
        <v>0</v>
      </c>
      <c r="C32" s="61">
        <f>COUNTIF('Client File Audit Tool'!D26:BA26,"s")</f>
        <v>0</v>
      </c>
      <c r="D32" s="97" t="str">
        <f t="shared" si="1"/>
        <v/>
      </c>
      <c r="E32" s="82">
        <f>COUNTIF('Client File Audit Tool'!D26:BA26,"n")</f>
        <v>0</v>
      </c>
      <c r="F32" s="94" t="str">
        <f t="shared" si="2"/>
        <v/>
      </c>
      <c r="G32" s="61">
        <f>COUNTIF('Client File Audit Tool'!D26:BA26,"x")</f>
        <v>0</v>
      </c>
      <c r="H32" s="237"/>
      <c r="I32" s="226">
        <f t="shared" si="0"/>
        <v>0</v>
      </c>
    </row>
    <row r="33" spans="1:9" ht="70" customHeight="1">
      <c r="A33" s="107" t="s">
        <v>152</v>
      </c>
      <c r="B33" s="60">
        <f>SUM(COUNTIF('Client File Audit Tool'!D27:BA27,"s"),COUNTIF('Client File Audit Tool'!D27:BA27,"n"))</f>
        <v>0</v>
      </c>
      <c r="C33" s="61">
        <f>COUNTIF('Client File Audit Tool'!D27:BA27,"s")</f>
        <v>0</v>
      </c>
      <c r="D33" s="97" t="str">
        <f t="shared" si="1"/>
        <v/>
      </c>
      <c r="E33" s="82">
        <f>COUNTIF('Client File Audit Tool'!D27:BA27,"n")</f>
        <v>0</v>
      </c>
      <c r="F33" s="94" t="str">
        <f t="shared" si="2"/>
        <v/>
      </c>
      <c r="G33" s="61">
        <f>COUNTIF('Client File Audit Tool'!D27:BA27,"x")</f>
        <v>0</v>
      </c>
      <c r="H33" s="237"/>
      <c r="I33" s="226">
        <f t="shared" si="0"/>
        <v>0</v>
      </c>
    </row>
    <row r="34" spans="1:9" ht="70" customHeight="1">
      <c r="A34" s="107" t="s">
        <v>153</v>
      </c>
      <c r="B34" s="60">
        <f>SUM(COUNTIF('Client File Audit Tool'!D28:BA28,"s"),COUNTIF('Client File Audit Tool'!D28:BA28,"n"))</f>
        <v>0</v>
      </c>
      <c r="C34" s="61">
        <f>COUNTIF('Client File Audit Tool'!D28:BA28,"s")</f>
        <v>0</v>
      </c>
      <c r="D34" s="97" t="str">
        <f t="shared" si="1"/>
        <v/>
      </c>
      <c r="E34" s="82">
        <f>COUNTIF('Client File Audit Tool'!D28:BA28,"n")</f>
        <v>0</v>
      </c>
      <c r="F34" s="94" t="str">
        <f t="shared" si="2"/>
        <v/>
      </c>
      <c r="G34" s="61">
        <f>COUNTIF('Client File Audit Tool'!D28:BA28,"x")</f>
        <v>0</v>
      </c>
      <c r="H34" s="237"/>
      <c r="I34" s="226">
        <f t="shared" si="0"/>
        <v>0</v>
      </c>
    </row>
    <row r="35" spans="1:9" ht="70" customHeight="1">
      <c r="A35" s="107" t="s">
        <v>154</v>
      </c>
      <c r="B35" s="60">
        <f>SUM(COUNTIF('Client File Audit Tool'!D29:BA29,"s"),COUNTIF('Client File Audit Tool'!D29:BA29,"n"))</f>
        <v>0</v>
      </c>
      <c r="C35" s="61">
        <f>COUNTIF('Client File Audit Tool'!D29:BA29,"s")</f>
        <v>0</v>
      </c>
      <c r="D35" s="98" t="str">
        <f t="shared" si="1"/>
        <v/>
      </c>
      <c r="E35" s="88">
        <f>COUNTIF('Client File Audit Tool'!D29:BA29,"n")</f>
        <v>0</v>
      </c>
      <c r="F35" s="105" t="str">
        <f t="shared" si="2"/>
        <v/>
      </c>
      <c r="G35" s="61">
        <f>COUNTIF('Client File Audit Tool'!D29:BA29,"x")</f>
        <v>0</v>
      </c>
      <c r="H35" s="237"/>
      <c r="I35" s="226">
        <f t="shared" si="0"/>
        <v>0</v>
      </c>
    </row>
    <row r="36" spans="1:9" ht="29" thickBot="1">
      <c r="A36" s="115" t="s">
        <v>232</v>
      </c>
      <c r="B36" s="62" t="s">
        <v>226</v>
      </c>
      <c r="C36" s="63" t="s">
        <v>227</v>
      </c>
      <c r="D36" s="99" t="s">
        <v>228</v>
      </c>
      <c r="E36" s="64" t="s">
        <v>229</v>
      </c>
      <c r="F36" s="99" t="s">
        <v>230</v>
      </c>
      <c r="G36" s="65" t="s">
        <v>231</v>
      </c>
      <c r="H36" s="73" t="s">
        <v>348</v>
      </c>
      <c r="I36" s="224" t="s">
        <v>349</v>
      </c>
    </row>
    <row r="37" spans="1:9" ht="80" customHeight="1">
      <c r="A37" s="107" t="s">
        <v>233</v>
      </c>
      <c r="B37" s="60">
        <f>SUM(COUNTIF('Child and family services'!D4:BA35,"s"),COUNTIF('Child and family services'!D4:BA35,"n"))</f>
        <v>0</v>
      </c>
      <c r="C37" s="76">
        <f>COUNTIF('Child and family services'!D4:BA4,"s")</f>
        <v>0</v>
      </c>
      <c r="D37" s="100" t="str">
        <f t="shared" si="1"/>
        <v/>
      </c>
      <c r="E37" s="77">
        <f>COUNTIF('Child and family services'!F4:BA4,"n")</f>
        <v>0</v>
      </c>
      <c r="F37" s="106" t="str">
        <f t="shared" si="2"/>
        <v/>
      </c>
      <c r="G37" s="61">
        <f>COUNTIF('Child and family services'!D4:BA4,"x")</f>
        <v>0</v>
      </c>
      <c r="H37" s="238"/>
      <c r="I37" s="226">
        <f>E37</f>
        <v>0</v>
      </c>
    </row>
    <row r="38" spans="1:9" ht="29" thickBot="1">
      <c r="A38" s="115" t="s">
        <v>234</v>
      </c>
      <c r="B38" s="62" t="s">
        <v>226</v>
      </c>
      <c r="C38" s="63" t="s">
        <v>227</v>
      </c>
      <c r="D38" s="99" t="s">
        <v>228</v>
      </c>
      <c r="E38" s="64" t="s">
        <v>229</v>
      </c>
      <c r="F38" s="99" t="s">
        <v>230</v>
      </c>
      <c r="G38" s="65" t="s">
        <v>231</v>
      </c>
      <c r="H38" s="73" t="s">
        <v>348</v>
      </c>
      <c r="I38" s="224" t="s">
        <v>349</v>
      </c>
    </row>
    <row r="39" spans="1:9" ht="80" customHeight="1">
      <c r="A39" s="107" t="s">
        <v>159</v>
      </c>
      <c r="B39" s="60">
        <f>SUM(COUNTIF('Out of home care'!D4:BA4,"s"),COUNTIF('Out of home care'!D4:BA4,"n"))</f>
        <v>0</v>
      </c>
      <c r="C39" s="61">
        <f>COUNTIF('Out of home care'!D4:BA4,"s")</f>
        <v>0</v>
      </c>
      <c r="D39" s="101"/>
      <c r="E39" s="75">
        <f>COUNTIF('Out of home care'!D4:BA4,"n")</f>
        <v>0</v>
      </c>
      <c r="F39" s="101" t="str">
        <f t="shared" si="2"/>
        <v/>
      </c>
      <c r="G39" s="61">
        <f>COUNTIF('Out of home care'!D4:BA4,"x")</f>
        <v>0</v>
      </c>
      <c r="H39" s="239"/>
      <c r="I39" s="226">
        <f t="shared" ref="I39:I57" si="3">E39</f>
        <v>0</v>
      </c>
    </row>
    <row r="40" spans="1:9" ht="80" customHeight="1">
      <c r="A40" s="107" t="s">
        <v>160</v>
      </c>
      <c r="B40" s="60">
        <f>SUM(COUNTIF('Out of home care'!D5:BA5,"s"),COUNTIF('Out of home care'!D5:BA5,"n"))</f>
        <v>0</v>
      </c>
      <c r="C40" s="61">
        <f>COUNTIF('Out of home care'!D5:BA5,"s")</f>
        <v>0</v>
      </c>
      <c r="D40" s="101" t="str">
        <f t="shared" si="1"/>
        <v/>
      </c>
      <c r="E40" s="61">
        <f>COUNTIF('Out of home care'!D5:BA5,"n")</f>
        <v>0</v>
      </c>
      <c r="F40" s="101" t="str">
        <f t="shared" si="2"/>
        <v/>
      </c>
      <c r="G40" s="61">
        <f>COUNTIF('Out of home care'!D5:BA5,"x")</f>
        <v>0</v>
      </c>
      <c r="H40" s="239"/>
      <c r="I40" s="226">
        <f t="shared" si="3"/>
        <v>0</v>
      </c>
    </row>
    <row r="41" spans="1:9" ht="80" customHeight="1">
      <c r="A41" s="107" t="s">
        <v>161</v>
      </c>
      <c r="B41" s="60">
        <f>SUM(COUNTIF('Out of home care'!D6:BA6,"s"),COUNTIF('Out of home care'!D6:BA6,"n"))</f>
        <v>0</v>
      </c>
      <c r="C41" s="61">
        <f>COUNTIF('Out of home care'!D6:BA6,"s")</f>
        <v>0</v>
      </c>
      <c r="D41" s="101" t="str">
        <f t="shared" si="1"/>
        <v/>
      </c>
      <c r="E41" s="61">
        <f>COUNTIF('Out of home care'!D6:BA6,"n")</f>
        <v>0</v>
      </c>
      <c r="F41" s="101" t="str">
        <f t="shared" si="2"/>
        <v/>
      </c>
      <c r="G41" s="61">
        <f>COUNTIF('Out of home care'!D6:BA6,"x")</f>
        <v>0</v>
      </c>
      <c r="H41" s="239"/>
      <c r="I41" s="226">
        <f t="shared" si="3"/>
        <v>0</v>
      </c>
    </row>
    <row r="42" spans="1:9" ht="80" customHeight="1">
      <c r="A42" s="107" t="s">
        <v>162</v>
      </c>
      <c r="B42" s="60">
        <f>SUM(COUNTIF('Out of home care'!D7:BA7,"s"),COUNTIF('Out of home care'!D7:BA7,"n"))</f>
        <v>0</v>
      </c>
      <c r="C42" s="61">
        <f>COUNTIF('Out of home care'!D7:BA7,"s")</f>
        <v>0</v>
      </c>
      <c r="D42" s="101" t="str">
        <f t="shared" si="1"/>
        <v/>
      </c>
      <c r="E42" s="61">
        <f>COUNTIF('Out of home care'!D7:BA7,"n")</f>
        <v>0</v>
      </c>
      <c r="F42" s="101" t="str">
        <f t="shared" si="2"/>
        <v/>
      </c>
      <c r="G42" s="61">
        <f>COUNTIF('Out of home care'!D7:BA7,"x")</f>
        <v>0</v>
      </c>
      <c r="H42" s="239"/>
      <c r="I42" s="226">
        <f t="shared" si="3"/>
        <v>0</v>
      </c>
    </row>
    <row r="43" spans="1:9" ht="80" customHeight="1">
      <c r="A43" s="107" t="s">
        <v>163</v>
      </c>
      <c r="B43" s="60">
        <f>SUM(COUNTIF('Out of home care'!D8:BA8,"s"),COUNTIF('Out of home care'!D8:BA8,"n"))</f>
        <v>0</v>
      </c>
      <c r="C43" s="61">
        <f>COUNTIF('Out of home care'!D8:BA8,"s")</f>
        <v>0</v>
      </c>
      <c r="D43" s="101" t="str">
        <f t="shared" si="1"/>
        <v/>
      </c>
      <c r="E43" s="61">
        <f>COUNTIF('Out of home care'!D8:BA8,"n")</f>
        <v>0</v>
      </c>
      <c r="F43" s="101" t="str">
        <f t="shared" si="2"/>
        <v/>
      </c>
      <c r="G43" s="61">
        <f>COUNTIF('Out of home care'!D8:BA8,"x")</f>
        <v>0</v>
      </c>
      <c r="H43" s="239"/>
      <c r="I43" s="226">
        <f t="shared" si="3"/>
        <v>0</v>
      </c>
    </row>
    <row r="44" spans="1:9" ht="80" customHeight="1">
      <c r="A44" s="107" t="s">
        <v>164</v>
      </c>
      <c r="B44" s="60">
        <f>SUM(COUNTIF('Out of home care'!D9:BA9,"s"),COUNTIF('Out of home care'!D9:BA9,"n"))</f>
        <v>0</v>
      </c>
      <c r="C44" s="61">
        <f>COUNTIF('Out of home care'!D9:BA9,"s")</f>
        <v>0</v>
      </c>
      <c r="D44" s="101" t="str">
        <f t="shared" si="1"/>
        <v/>
      </c>
      <c r="E44" s="61">
        <f>COUNTIF('Out of home care'!D9:BA9,"n")</f>
        <v>0</v>
      </c>
      <c r="F44" s="101" t="str">
        <f t="shared" si="2"/>
        <v/>
      </c>
      <c r="G44" s="61">
        <f>COUNTIF('Out of home care'!D9:BA9,"x")</f>
        <v>0</v>
      </c>
      <c r="H44" s="239"/>
      <c r="I44" s="226">
        <f t="shared" si="3"/>
        <v>0</v>
      </c>
    </row>
    <row r="45" spans="1:9" ht="80" customHeight="1">
      <c r="A45" s="107" t="s">
        <v>165</v>
      </c>
      <c r="B45" s="60">
        <f>SUM(COUNTIF('Out of home care'!D10:BA10,"s"),COUNTIF('Out of home care'!D10:BA10,"n"))</f>
        <v>0</v>
      </c>
      <c r="C45" s="61">
        <f>COUNTIF('Out of home care'!D10:BA10,"s")</f>
        <v>0</v>
      </c>
      <c r="D45" s="101" t="str">
        <f t="shared" si="1"/>
        <v/>
      </c>
      <c r="E45" s="89">
        <f>COUNTIF('Out of home care'!D10:BA10,"n")</f>
        <v>0</v>
      </c>
      <c r="F45" s="104" t="str">
        <f t="shared" si="2"/>
        <v/>
      </c>
      <c r="G45" s="61">
        <f>COUNTIF('Out of home care'!D10:BA10,"x")</f>
        <v>0</v>
      </c>
      <c r="H45" s="239"/>
      <c r="I45" s="226">
        <f t="shared" si="3"/>
        <v>0</v>
      </c>
    </row>
    <row r="46" spans="1:9" ht="80" customHeight="1">
      <c r="A46" s="107" t="s">
        <v>166</v>
      </c>
      <c r="B46" s="60">
        <f>SUM(COUNTIF('Out of home care'!D11:BA11,"s"),COUNTIF('Out of home care'!D11:BA11,"n"))</f>
        <v>0</v>
      </c>
      <c r="C46" s="80">
        <f>COUNTIF('Out of home care'!D11:BA11,"s")</f>
        <v>0</v>
      </c>
      <c r="D46" s="101" t="str">
        <f t="shared" si="1"/>
        <v/>
      </c>
      <c r="E46" s="82">
        <f>COUNTIF('Out of home care'!D11:BA11,"n")</f>
        <v>0</v>
      </c>
      <c r="F46" s="94" t="str">
        <f t="shared" si="2"/>
        <v/>
      </c>
      <c r="G46" s="61">
        <f>COUNTIF('Out of home care'!D11:BA11,"x")</f>
        <v>0</v>
      </c>
      <c r="H46" s="239"/>
      <c r="I46" s="226">
        <f t="shared" si="3"/>
        <v>0</v>
      </c>
    </row>
    <row r="47" spans="1:9" ht="80" customHeight="1">
      <c r="A47" s="107" t="s">
        <v>167</v>
      </c>
      <c r="B47" s="60">
        <f>SUM(COUNTIF('Out of home care'!D12:BA12,"s"),COUNTIF('Out of home care'!D12:BA12,"n"))</f>
        <v>0</v>
      </c>
      <c r="C47" s="61">
        <f>COUNTIF('Out of home care'!D12:BA12,"s")</f>
        <v>0</v>
      </c>
      <c r="D47" s="101" t="str">
        <f t="shared" si="1"/>
        <v/>
      </c>
      <c r="E47" s="90">
        <f>COUNTIF('Out of home care'!D12:BA12,"n")</f>
        <v>0</v>
      </c>
      <c r="F47" s="94" t="str">
        <f t="shared" si="2"/>
        <v/>
      </c>
      <c r="G47" s="61">
        <f>COUNTIF('Out of home care'!D12:BA12,"x")</f>
        <v>0</v>
      </c>
      <c r="H47" s="239"/>
      <c r="I47" s="226">
        <f t="shared" si="3"/>
        <v>0</v>
      </c>
    </row>
    <row r="48" spans="1:9" ht="80" customHeight="1">
      <c r="A48" s="107" t="s">
        <v>169</v>
      </c>
      <c r="B48" s="60">
        <f>SUM(COUNTIF('Out of home care'!D13:BA13,"s"),COUNTIF('Out of home care'!D13:BA13,"n"))</f>
        <v>0</v>
      </c>
      <c r="C48" s="61">
        <f>COUNTIF('Out of home care'!D13:BA13,"s")</f>
        <v>0</v>
      </c>
      <c r="D48" s="101" t="str">
        <f t="shared" si="1"/>
        <v/>
      </c>
      <c r="E48" s="91">
        <f>COUNTIF('Out of home care'!D13:BA13,"n")</f>
        <v>0</v>
      </c>
      <c r="F48" s="105" t="str">
        <f t="shared" si="2"/>
        <v/>
      </c>
      <c r="G48" s="61">
        <f>COUNTIF('Out of home care'!D13:BA13,"x")</f>
        <v>0</v>
      </c>
      <c r="H48" s="239"/>
      <c r="I48" s="226">
        <f t="shared" si="3"/>
        <v>0</v>
      </c>
    </row>
    <row r="49" spans="1:9" ht="80" customHeight="1">
      <c r="A49" s="107" t="s">
        <v>170</v>
      </c>
      <c r="B49" s="60">
        <f>SUM(COUNTIF('Out of home care'!D14:BA14,"s"),COUNTIF('Out of home care'!D14:BA14,"n"))</f>
        <v>0</v>
      </c>
      <c r="C49" s="61">
        <f>COUNTIF('Out of home care'!D14:BA14,"s")</f>
        <v>0</v>
      </c>
      <c r="D49" s="101" t="str">
        <f t="shared" si="1"/>
        <v/>
      </c>
      <c r="E49" s="61">
        <f>COUNTIF('Out of home care'!D14:BA14,"n")</f>
        <v>0</v>
      </c>
      <c r="F49" s="101" t="str">
        <f t="shared" si="2"/>
        <v/>
      </c>
      <c r="G49" s="61">
        <f>COUNTIF('Out of home care'!D14:BA14,"x")</f>
        <v>0</v>
      </c>
      <c r="H49" s="239"/>
      <c r="I49" s="226">
        <f t="shared" si="3"/>
        <v>0</v>
      </c>
    </row>
    <row r="50" spans="1:9" ht="80" customHeight="1">
      <c r="A50" s="107" t="s">
        <v>171</v>
      </c>
      <c r="B50" s="60">
        <f>SUM(COUNTIF('Out of home care'!D15:BA15,"s"),COUNTIF('Out of home care'!D15:BA15,"n"))</f>
        <v>0</v>
      </c>
      <c r="C50" s="61">
        <f>COUNTIF('Out of home care'!D15:BA15,"s")</f>
        <v>0</v>
      </c>
      <c r="D50" s="101" t="str">
        <f t="shared" si="1"/>
        <v/>
      </c>
      <c r="E50" s="61">
        <f>COUNTIF('Out of home care'!D15:BA15,"n")</f>
        <v>0</v>
      </c>
      <c r="F50" s="101" t="str">
        <f t="shared" si="2"/>
        <v/>
      </c>
      <c r="G50" s="61">
        <f>COUNTIF('Out of home care'!D15:BA15,"x")</f>
        <v>0</v>
      </c>
      <c r="H50" s="239"/>
      <c r="I50" s="226">
        <f t="shared" si="3"/>
        <v>0</v>
      </c>
    </row>
    <row r="51" spans="1:9" ht="80" customHeight="1">
      <c r="A51" s="107" t="s">
        <v>172</v>
      </c>
      <c r="B51" s="60">
        <f>SUM(COUNTIF('Out of home care'!D16:BA16,"s"),COUNTIF('Out of home care'!D16:BA16,"n"))</f>
        <v>0</v>
      </c>
      <c r="C51" s="61">
        <f>COUNTIF('Out of home care'!D16:BA16,"s")</f>
        <v>0</v>
      </c>
      <c r="D51" s="101" t="str">
        <f t="shared" si="1"/>
        <v/>
      </c>
      <c r="E51" s="61">
        <f>COUNTIF('Out of home care'!D16:BA16,"n")</f>
        <v>0</v>
      </c>
      <c r="F51" s="101" t="str">
        <f t="shared" si="2"/>
        <v/>
      </c>
      <c r="G51" s="61">
        <f>COUNTIF('Out of home care'!D16:BA16,"x")</f>
        <v>0</v>
      </c>
      <c r="H51" s="239"/>
      <c r="I51" s="226">
        <f t="shared" si="3"/>
        <v>0</v>
      </c>
    </row>
    <row r="52" spans="1:9" ht="80" customHeight="1">
      <c r="A52" s="107" t="s">
        <v>173</v>
      </c>
      <c r="B52" s="60">
        <f>SUM(COUNTIF('Out of home care'!D17:BA17,"s"),COUNTIF('Out of home care'!D17:BA17,"n"))</f>
        <v>0</v>
      </c>
      <c r="C52" s="61">
        <f>COUNTIF('Out of home care'!D17:BA17,"s")</f>
        <v>0</v>
      </c>
      <c r="D52" s="101" t="str">
        <f t="shared" si="1"/>
        <v/>
      </c>
      <c r="E52" s="61">
        <f>COUNTIF('Out of home care'!D17:BA17,"n")</f>
        <v>0</v>
      </c>
      <c r="F52" s="101" t="str">
        <f t="shared" si="2"/>
        <v/>
      </c>
      <c r="G52" s="61">
        <f>COUNTIF('Out of home care'!D17:BA17,"x")</f>
        <v>0</v>
      </c>
      <c r="H52" s="239"/>
      <c r="I52" s="226">
        <f t="shared" si="3"/>
        <v>0</v>
      </c>
    </row>
    <row r="53" spans="1:9" ht="150" customHeight="1">
      <c r="A53" s="107" t="s">
        <v>174</v>
      </c>
      <c r="B53" s="60">
        <f>SUM(COUNTIF('Out of home care'!D18:BA18,"s"),COUNTIF('Out of home care'!D18:BA18,"n"))</f>
        <v>0</v>
      </c>
      <c r="C53" s="61">
        <f>COUNTIF('Out of home care'!D18:BA18,"s")</f>
        <v>0</v>
      </c>
      <c r="D53" s="101" t="str">
        <f t="shared" si="1"/>
        <v/>
      </c>
      <c r="E53" s="61">
        <f>COUNTIF('Out of home care'!D18:BA18,"n")</f>
        <v>0</v>
      </c>
      <c r="F53" s="101" t="str">
        <f t="shared" si="2"/>
        <v/>
      </c>
      <c r="G53" s="61">
        <f>COUNTIF('Out of home care'!D18:BA18,"x")</f>
        <v>0</v>
      </c>
      <c r="H53" s="239"/>
      <c r="I53" s="226">
        <f t="shared" si="3"/>
        <v>0</v>
      </c>
    </row>
    <row r="54" spans="1:9" ht="50" customHeight="1">
      <c r="A54" s="107" t="s">
        <v>175</v>
      </c>
      <c r="B54" s="60">
        <f>SUM(COUNTIF('Out of home care'!D19:BA19,"s"),COUNTIF('Out of home care'!D19:BA19,"n"))</f>
        <v>0</v>
      </c>
      <c r="C54" s="61">
        <f>COUNTIF('Out of home care'!D19:BA19,"s")</f>
        <v>0</v>
      </c>
      <c r="D54" s="101" t="str">
        <f t="shared" si="1"/>
        <v/>
      </c>
      <c r="E54" s="61">
        <f>COUNTIF('Out of home care'!D19:BA19,"n")</f>
        <v>0</v>
      </c>
      <c r="F54" s="101" t="str">
        <f t="shared" si="2"/>
        <v/>
      </c>
      <c r="G54" s="61">
        <f>COUNTIF('Out of home care'!D19:BA19,"x")</f>
        <v>0</v>
      </c>
      <c r="H54" s="239"/>
      <c r="I54" s="226">
        <f t="shared" si="3"/>
        <v>0</v>
      </c>
    </row>
    <row r="55" spans="1:9" ht="80" customHeight="1">
      <c r="A55" s="107" t="s">
        <v>176</v>
      </c>
      <c r="B55" s="60">
        <f>SUM(COUNTIF('Out of home care'!D20:BA20,"s"),COUNTIF('Out of home care'!D20:BA20,"n"))</f>
        <v>0</v>
      </c>
      <c r="C55" s="61">
        <f>COUNTIF('Out of home care'!D20:BA20,"s")</f>
        <v>0</v>
      </c>
      <c r="D55" s="101" t="str">
        <f t="shared" si="1"/>
        <v/>
      </c>
      <c r="E55" s="61">
        <f>COUNTIF('Out of home care'!D20:BA20,"n")</f>
        <v>0</v>
      </c>
      <c r="F55" s="101" t="str">
        <f t="shared" si="2"/>
        <v/>
      </c>
      <c r="G55" s="61">
        <f>COUNTIF('Out of home care'!D20:BA20,"x")</f>
        <v>0</v>
      </c>
      <c r="H55" s="239"/>
      <c r="I55" s="226">
        <f t="shared" si="3"/>
        <v>0</v>
      </c>
    </row>
    <row r="56" spans="1:9" ht="80" customHeight="1">
      <c r="A56" s="107" t="s">
        <v>177</v>
      </c>
      <c r="B56" s="60">
        <f>SUM(COUNTIF('Out of home care'!D21:BA21,"s"),COUNTIF('Out of home care'!D21:BA21,"n"))</f>
        <v>0</v>
      </c>
      <c r="C56" s="61">
        <f>COUNTIF('Out of home care'!D21:BA21,"s")</f>
        <v>0</v>
      </c>
      <c r="D56" s="101" t="str">
        <f t="shared" si="1"/>
        <v/>
      </c>
      <c r="E56" s="61">
        <f>COUNTIF('Out of home care'!D21:BA21,"n")</f>
        <v>0</v>
      </c>
      <c r="F56" s="101" t="str">
        <f t="shared" si="2"/>
        <v/>
      </c>
      <c r="G56" s="61">
        <f>COUNTIF('Out of home care'!D21:BA21,"x")</f>
        <v>0</v>
      </c>
      <c r="H56" s="239"/>
      <c r="I56" s="226">
        <f t="shared" si="3"/>
        <v>0</v>
      </c>
    </row>
    <row r="57" spans="1:9" ht="50" customHeight="1">
      <c r="A57" s="107" t="s">
        <v>178</v>
      </c>
      <c r="B57" s="60">
        <f>SUM(COUNTIF('Out of home care'!D22:BA40,"s"),COUNTIF('Out of home care'!D22:BA40,"n"))</f>
        <v>0</v>
      </c>
      <c r="C57" s="61">
        <f>COUNTIF('Out of home care'!D22:BA22,"s")</f>
        <v>0</v>
      </c>
      <c r="D57" s="101" t="str">
        <f t="shared" si="1"/>
        <v/>
      </c>
      <c r="E57" s="61">
        <f>COUNTIF('Out of home care'!D22:BA22,"n")</f>
        <v>0</v>
      </c>
      <c r="F57" s="101" t="str">
        <f t="shared" si="2"/>
        <v/>
      </c>
      <c r="G57" s="61">
        <f>COUNTIF('Out of home care'!D22:BA22,"x")</f>
        <v>0</v>
      </c>
      <c r="H57" s="239"/>
      <c r="I57" s="226">
        <f t="shared" si="3"/>
        <v>0</v>
      </c>
    </row>
    <row r="58" spans="1:9" ht="29" thickBot="1">
      <c r="A58" s="115" t="s">
        <v>235</v>
      </c>
      <c r="B58" s="63" t="s">
        <v>226</v>
      </c>
      <c r="C58" s="64" t="s">
        <v>227</v>
      </c>
      <c r="D58" s="99" t="s">
        <v>228</v>
      </c>
      <c r="E58" s="64" t="s">
        <v>229</v>
      </c>
      <c r="F58" s="99" t="s">
        <v>230</v>
      </c>
      <c r="G58" s="65" t="s">
        <v>231</v>
      </c>
      <c r="H58" s="218" t="s">
        <v>348</v>
      </c>
      <c r="I58" s="227" t="s">
        <v>349</v>
      </c>
    </row>
    <row r="59" spans="1:9" ht="50" customHeight="1">
      <c r="A59" s="107" t="s">
        <v>180</v>
      </c>
      <c r="B59" s="60">
        <f>SUM(COUNTIF('Housing and homelessness '!B4:BA4,"s"),COUNTIF('Housing and homelessness '!B4:BA4,"n"))</f>
        <v>0</v>
      </c>
      <c r="C59" s="61">
        <f>COUNTIF('Housing and homelessness '!D4:BA4,"s")</f>
        <v>0</v>
      </c>
      <c r="D59" s="101" t="str">
        <f>IF(B59=0,"",ROUNDUP(C59/B59,2))</f>
        <v/>
      </c>
      <c r="E59" s="61">
        <f>COUNTIF('Housing and homelessness '!D4:BA4,"n")</f>
        <v>0</v>
      </c>
      <c r="F59" s="101" t="str">
        <f t="shared" si="2"/>
        <v/>
      </c>
      <c r="G59" s="61">
        <f>COUNTIF('Housing and homelessness '!D4:BA4,"x")</f>
        <v>0</v>
      </c>
      <c r="H59" s="239"/>
      <c r="I59" s="226">
        <f t="shared" ref="I59:I77" si="4">E59</f>
        <v>0</v>
      </c>
    </row>
    <row r="60" spans="1:9" ht="50" customHeight="1">
      <c r="A60" s="107" t="s">
        <v>181</v>
      </c>
      <c r="B60" s="60">
        <f>SUM(COUNTIF('Housing and homelessness '!B5:BA5,"s"),COUNTIF('Housing and homelessness '!B5:BA5,"n"))</f>
        <v>0</v>
      </c>
      <c r="C60" s="61">
        <f>COUNTIF('Housing and homelessness '!D5:BA5,"s")</f>
        <v>0</v>
      </c>
      <c r="D60" s="101" t="str">
        <f t="shared" ref="D60:D65" si="5">IF(B60=0,"",ROUNDUP(C60/B60,2))</f>
        <v/>
      </c>
      <c r="E60" s="61">
        <f>COUNTIF('Housing and homelessness '!D5:BA5,"n")</f>
        <v>0</v>
      </c>
      <c r="F60" s="101" t="str">
        <f t="shared" si="2"/>
        <v/>
      </c>
      <c r="G60" s="61">
        <f>COUNTIF('Housing and homelessness '!D5:BA5,"x")</f>
        <v>0</v>
      </c>
      <c r="H60" s="239"/>
      <c r="I60" s="226">
        <f t="shared" si="4"/>
        <v>0</v>
      </c>
    </row>
    <row r="61" spans="1:9" ht="50" customHeight="1">
      <c r="A61" s="107" t="s">
        <v>182</v>
      </c>
      <c r="B61" s="60">
        <f>SUM(COUNTIF('Housing and homelessness '!B6:BA6,"s"),COUNTIF('Housing and homelessness '!B6:BA6,"n"))</f>
        <v>0</v>
      </c>
      <c r="C61" s="61">
        <f>COUNTIF('Housing and homelessness '!D6:BA6,"s")</f>
        <v>0</v>
      </c>
      <c r="D61" s="101" t="str">
        <f t="shared" si="5"/>
        <v/>
      </c>
      <c r="E61" s="61">
        <f>COUNTIF('Housing and homelessness '!D6:BA6,"n")</f>
        <v>0</v>
      </c>
      <c r="F61" s="101" t="str">
        <f t="shared" si="2"/>
        <v/>
      </c>
      <c r="G61" s="61">
        <f>COUNTIF('Housing and homelessness '!D6:BA6,"x")</f>
        <v>0</v>
      </c>
      <c r="H61" s="239"/>
      <c r="I61" s="226">
        <f t="shared" si="4"/>
        <v>0</v>
      </c>
    </row>
    <row r="62" spans="1:9" ht="50" customHeight="1">
      <c r="A62" s="107" t="s">
        <v>183</v>
      </c>
      <c r="B62" s="60">
        <f>SUM(COUNTIF('Housing and homelessness '!B7:BA7,"s"),COUNTIF('Housing and homelessness '!B7:BA7,"n"))</f>
        <v>0</v>
      </c>
      <c r="C62" s="61">
        <f>COUNTIF('Housing and homelessness '!D7:BA7,"s")</f>
        <v>0</v>
      </c>
      <c r="D62" s="101" t="str">
        <f t="shared" si="5"/>
        <v/>
      </c>
      <c r="E62" s="61">
        <f>COUNTIF('Housing and homelessness '!D7:BA7,"n")</f>
        <v>0</v>
      </c>
      <c r="F62" s="101" t="str">
        <f t="shared" si="2"/>
        <v/>
      </c>
      <c r="G62" s="61">
        <f>COUNTIF('Housing and homelessness '!D7:BA7,"x")</f>
        <v>0</v>
      </c>
      <c r="H62" s="239"/>
      <c r="I62" s="226">
        <f t="shared" si="4"/>
        <v>0</v>
      </c>
    </row>
    <row r="63" spans="1:9" ht="50" customHeight="1">
      <c r="A63" s="107" t="s">
        <v>184</v>
      </c>
      <c r="B63" s="60">
        <f>SUM(COUNTIF('Housing and homelessness '!B8:BA8,"s"),COUNTIF('Housing and homelessness '!B8:BA8,"n"))</f>
        <v>0</v>
      </c>
      <c r="C63" s="61">
        <f>COUNTIF('Housing and homelessness '!D8:BA8,"s")</f>
        <v>0</v>
      </c>
      <c r="D63" s="101" t="str">
        <f t="shared" si="5"/>
        <v/>
      </c>
      <c r="E63" s="61">
        <f>COUNTIF('Housing and homelessness '!D8:BA8,"n")</f>
        <v>0</v>
      </c>
      <c r="F63" s="101" t="str">
        <f t="shared" si="2"/>
        <v/>
      </c>
      <c r="G63" s="61">
        <f>COUNTIF('Housing and homelessness '!D8:BA8,"x")</f>
        <v>0</v>
      </c>
      <c r="H63" s="239"/>
      <c r="I63" s="226">
        <f t="shared" si="4"/>
        <v>0</v>
      </c>
    </row>
    <row r="64" spans="1:9" ht="50" customHeight="1">
      <c r="A64" s="107" t="s">
        <v>185</v>
      </c>
      <c r="B64" s="60">
        <f>SUM(COUNTIF('Housing and homelessness '!B9:BA9,"s"),COUNTIF('Housing and homelessness '!B9:BA9,"n"))</f>
        <v>0</v>
      </c>
      <c r="C64" s="61">
        <f>COUNTIF('Housing and homelessness '!D9:BA9,"s")</f>
        <v>0</v>
      </c>
      <c r="D64" s="101" t="str">
        <f t="shared" si="5"/>
        <v/>
      </c>
      <c r="E64" s="61">
        <f>COUNTIF('Housing and homelessness '!D9:BA9,"n")</f>
        <v>0</v>
      </c>
      <c r="F64" s="101" t="str">
        <f t="shared" si="2"/>
        <v/>
      </c>
      <c r="G64" s="61">
        <f>COUNTIF('Housing and homelessness '!D9:BA9,"x")</f>
        <v>0</v>
      </c>
      <c r="H64" s="239"/>
      <c r="I64" s="226">
        <f t="shared" si="4"/>
        <v>0</v>
      </c>
    </row>
    <row r="65" spans="1:9" ht="50" customHeight="1">
      <c r="A65" s="107" t="s">
        <v>186</v>
      </c>
      <c r="B65" s="60">
        <f>SUM(COUNTIF('Housing and homelessness '!B10:BA10,"s"),COUNTIF('Housing and homelessness '!B10:BA10,"n"))</f>
        <v>0</v>
      </c>
      <c r="C65" s="61">
        <f>COUNTIF('Housing and homelessness '!D10:BA10,"s")</f>
        <v>0</v>
      </c>
      <c r="D65" s="101" t="str">
        <f t="shared" si="5"/>
        <v/>
      </c>
      <c r="E65" s="61">
        <f>COUNTIF('Housing and homelessness '!D10:BA10,"n")</f>
        <v>0</v>
      </c>
      <c r="F65" s="101" t="str">
        <f t="shared" si="2"/>
        <v/>
      </c>
      <c r="G65" s="61">
        <f>COUNTIF('Housing and homelessness '!D10:BA10,"x")</f>
        <v>0</v>
      </c>
      <c r="H65" s="239"/>
      <c r="I65" s="226">
        <f t="shared" si="4"/>
        <v>0</v>
      </c>
    </row>
    <row r="66" spans="1:9" ht="50" customHeight="1">
      <c r="A66" s="107" t="s">
        <v>187</v>
      </c>
      <c r="B66" s="60">
        <f>SUM(COUNTIF('Housing and homelessness '!B11:BA11,"s"),COUNTIF('Housing and homelessness '!B11:BA11,"n"))</f>
        <v>0</v>
      </c>
      <c r="C66" s="61">
        <f>COUNTIF('Housing and homelessness '!D11:BA11,"s")</f>
        <v>0</v>
      </c>
      <c r="D66" s="101" t="str">
        <f t="shared" ref="D66:D80" si="6">IF(B66=0,"",ROUNDUP(C66/B66,2))</f>
        <v/>
      </c>
      <c r="E66" s="61">
        <f>COUNTIF('Housing and homelessness '!D11:BA11,"n")</f>
        <v>0</v>
      </c>
      <c r="F66" s="101" t="str">
        <f t="shared" ref="F66:F80" si="7">IF(B66=0,"",ROUNDDOWN(E66/B66,2))</f>
        <v/>
      </c>
      <c r="G66" s="61">
        <f>COUNTIF('Housing and homelessness '!D11:BA11,"x")</f>
        <v>0</v>
      </c>
      <c r="H66" s="239"/>
      <c r="I66" s="226">
        <f t="shared" si="4"/>
        <v>0</v>
      </c>
    </row>
    <row r="67" spans="1:9" ht="50" customHeight="1">
      <c r="A67" s="107" t="s">
        <v>188</v>
      </c>
      <c r="B67" s="60">
        <f>SUM(COUNTIF('Housing and homelessness '!B12:BA12,"s"),COUNTIF('Housing and homelessness '!B12:BA12,"n"))</f>
        <v>0</v>
      </c>
      <c r="C67" s="61">
        <f>COUNTIF('Housing and homelessness '!D12:BA12,"s")</f>
        <v>0</v>
      </c>
      <c r="D67" s="101" t="str">
        <f t="shared" si="6"/>
        <v/>
      </c>
      <c r="E67" s="61">
        <f>COUNTIF('Housing and homelessness '!D12:BA12,"n")</f>
        <v>0</v>
      </c>
      <c r="F67" s="101" t="str">
        <f t="shared" si="7"/>
        <v/>
      </c>
      <c r="G67" s="61">
        <f>COUNTIF('Housing and homelessness '!D12:BA12,"x")</f>
        <v>0</v>
      </c>
      <c r="H67" s="239"/>
      <c r="I67" s="226">
        <f t="shared" si="4"/>
        <v>0</v>
      </c>
    </row>
    <row r="68" spans="1:9" ht="50" customHeight="1">
      <c r="A68" s="107" t="s">
        <v>189</v>
      </c>
      <c r="B68" s="60">
        <f>SUM(COUNTIF('Housing and homelessness '!B13:BA13,"s"),COUNTIF('Housing and homelessness '!B13:BA13,"n"))</f>
        <v>0</v>
      </c>
      <c r="C68" s="61">
        <f>COUNTIF('Housing and homelessness '!D13:BA13,"s")</f>
        <v>0</v>
      </c>
      <c r="D68" s="101" t="str">
        <f t="shared" si="6"/>
        <v/>
      </c>
      <c r="E68" s="61">
        <f>COUNTIF('Housing and homelessness '!D13:BA13,"n")</f>
        <v>0</v>
      </c>
      <c r="F68" s="101" t="str">
        <f t="shared" si="7"/>
        <v/>
      </c>
      <c r="G68" s="61">
        <f>COUNTIF('Housing and homelessness '!D13:BA13,"x")</f>
        <v>0</v>
      </c>
      <c r="H68" s="239"/>
      <c r="I68" s="226">
        <f t="shared" si="4"/>
        <v>0</v>
      </c>
    </row>
    <row r="69" spans="1:9" ht="50" customHeight="1">
      <c r="A69" s="107" t="s">
        <v>190</v>
      </c>
      <c r="B69" s="60">
        <f>SUM(COUNTIF('Housing and homelessness '!B14:BA14,"s"),COUNTIF('Housing and homelessness '!B14:BA14,"n"))</f>
        <v>0</v>
      </c>
      <c r="C69" s="61">
        <f>COUNTIF('Housing and homelessness '!D14:BA14,"s")</f>
        <v>0</v>
      </c>
      <c r="D69" s="101" t="str">
        <f t="shared" si="6"/>
        <v/>
      </c>
      <c r="E69" s="61">
        <f>COUNTIF('Housing and homelessness '!D14:BA14,"n")</f>
        <v>0</v>
      </c>
      <c r="F69" s="101" t="str">
        <f t="shared" si="7"/>
        <v/>
      </c>
      <c r="G69" s="61">
        <f>COUNTIF('Housing and homelessness '!D14:BA14,"x")</f>
        <v>0</v>
      </c>
      <c r="H69" s="239"/>
      <c r="I69" s="226">
        <f t="shared" si="4"/>
        <v>0</v>
      </c>
    </row>
    <row r="70" spans="1:9" ht="50" customHeight="1">
      <c r="A70" s="107" t="s">
        <v>191</v>
      </c>
      <c r="B70" s="60">
        <f>SUM(COUNTIF('Housing and homelessness '!B15:BA15,"s"),COUNTIF('Housing and homelessness '!B15:BA15,"n"))</f>
        <v>0</v>
      </c>
      <c r="C70" s="61">
        <f>COUNTIF('Housing and homelessness '!D15:BA15,"s")</f>
        <v>0</v>
      </c>
      <c r="D70" s="101" t="str">
        <f t="shared" si="6"/>
        <v/>
      </c>
      <c r="E70" s="61">
        <f>COUNTIF('Housing and homelessness '!D15:BA15,"n")</f>
        <v>0</v>
      </c>
      <c r="F70" s="101" t="str">
        <f t="shared" si="7"/>
        <v/>
      </c>
      <c r="G70" s="61">
        <f>COUNTIF('Housing and homelessness '!D15:BA15,"x")</f>
        <v>0</v>
      </c>
      <c r="H70" s="239"/>
      <c r="I70" s="226">
        <f t="shared" si="4"/>
        <v>0</v>
      </c>
    </row>
    <row r="71" spans="1:9" ht="50" customHeight="1">
      <c r="A71" s="107" t="s">
        <v>192</v>
      </c>
      <c r="B71" s="60">
        <f>SUM(COUNTIF('Housing and homelessness '!B16:BA16,"s"),COUNTIF('Housing and homelessness '!B16:BA16,"n"))</f>
        <v>0</v>
      </c>
      <c r="C71" s="61">
        <f>COUNTIF('Housing and homelessness '!D16:BA16,"s")</f>
        <v>0</v>
      </c>
      <c r="D71" s="101" t="str">
        <f t="shared" si="6"/>
        <v/>
      </c>
      <c r="E71" s="61">
        <f>COUNTIF('Housing and homelessness '!D16:BA16,"n")</f>
        <v>0</v>
      </c>
      <c r="F71" s="101" t="str">
        <f t="shared" si="7"/>
        <v/>
      </c>
      <c r="G71" s="61">
        <f>COUNTIF('Housing and homelessness '!D16:BA16,"x")</f>
        <v>0</v>
      </c>
      <c r="H71" s="239"/>
      <c r="I71" s="226">
        <f t="shared" si="4"/>
        <v>0</v>
      </c>
    </row>
    <row r="72" spans="1:9" ht="50" customHeight="1">
      <c r="A72" s="107" t="s">
        <v>193</v>
      </c>
      <c r="B72" s="60">
        <f>SUM(COUNTIF('Housing and homelessness '!B17:BA17,"s"),COUNTIF('Housing and homelessness '!B17:BA17,"n"))</f>
        <v>0</v>
      </c>
      <c r="C72" s="61">
        <f>COUNTIF('Housing and homelessness '!D17:BA17,"s")</f>
        <v>0</v>
      </c>
      <c r="D72" s="101" t="str">
        <f t="shared" si="6"/>
        <v/>
      </c>
      <c r="E72" s="61">
        <f>COUNTIF('Housing and homelessness '!D17:BA17,"n")</f>
        <v>0</v>
      </c>
      <c r="F72" s="101" t="str">
        <f t="shared" si="7"/>
        <v/>
      </c>
      <c r="G72" s="61">
        <f>COUNTIF('Housing and homelessness '!D17:BA17,"x")</f>
        <v>0</v>
      </c>
      <c r="H72" s="239"/>
      <c r="I72" s="226">
        <f t="shared" si="4"/>
        <v>0</v>
      </c>
    </row>
    <row r="73" spans="1:9" ht="50" customHeight="1">
      <c r="A73" s="107" t="s">
        <v>194</v>
      </c>
      <c r="B73" s="60">
        <f>SUM(COUNTIF('Housing and homelessness '!B18:BA18,"s"),COUNTIF('Housing and homelessness '!B18:BA18,"n"))</f>
        <v>0</v>
      </c>
      <c r="C73" s="61">
        <f>COUNTIF('Housing and homelessness '!D18:BA18,"s")</f>
        <v>0</v>
      </c>
      <c r="D73" s="101" t="str">
        <f>IF(B73=0,"",ROUNDUP(C73/B73,2))</f>
        <v/>
      </c>
      <c r="E73" s="61">
        <f>COUNTIF('Housing and homelessness '!D18:BA18,"n")</f>
        <v>0</v>
      </c>
      <c r="F73" s="101" t="str">
        <f t="shared" si="7"/>
        <v/>
      </c>
      <c r="G73" s="61">
        <f>COUNTIF('Housing and homelessness '!D18:BA18,"x")</f>
        <v>0</v>
      </c>
      <c r="H73" s="239"/>
      <c r="I73" s="226">
        <f t="shared" si="4"/>
        <v>0</v>
      </c>
    </row>
    <row r="74" spans="1:9" ht="50" customHeight="1">
      <c r="A74" s="107" t="s">
        <v>195</v>
      </c>
      <c r="B74" s="60">
        <f>SUM(COUNTIF('Housing and homelessness '!B19:BA19,"s"),COUNTIF('Housing and homelessness '!B19:BA19,"n"))</f>
        <v>0</v>
      </c>
      <c r="C74" s="61">
        <f>COUNTIF('Housing and homelessness '!D19:BA19,"s")</f>
        <v>0</v>
      </c>
      <c r="D74" s="101" t="str">
        <f>IF(B74=0,"",ROUNDUP(C74/B74,2))</f>
        <v/>
      </c>
      <c r="E74" s="61">
        <f>COUNTIF('Housing and homelessness '!D19:BA19,"n")</f>
        <v>0</v>
      </c>
      <c r="F74" s="101" t="str">
        <f t="shared" si="7"/>
        <v/>
      </c>
      <c r="G74" s="61">
        <f>COUNTIF('Housing and homelessness '!D19:BA19,"x")</f>
        <v>0</v>
      </c>
      <c r="H74" s="239"/>
      <c r="I74" s="226">
        <f t="shared" si="4"/>
        <v>0</v>
      </c>
    </row>
    <row r="75" spans="1:9" ht="50" customHeight="1">
      <c r="A75" s="107" t="s">
        <v>196</v>
      </c>
      <c r="B75" s="60">
        <f>SUM(COUNTIF('Housing and homelessness '!B20:BA20,"s"),COUNTIF('Housing and homelessness '!B20:BA20,"n"))</f>
        <v>0</v>
      </c>
      <c r="C75" s="61">
        <f>COUNTIF('Housing and homelessness '!D20:BA20,"s")</f>
        <v>0</v>
      </c>
      <c r="D75" s="101" t="str">
        <f t="shared" si="6"/>
        <v/>
      </c>
      <c r="E75" s="61">
        <f>COUNTIF('Housing and homelessness '!D20:BA20,"n")</f>
        <v>0</v>
      </c>
      <c r="F75" s="101" t="str">
        <f t="shared" si="7"/>
        <v/>
      </c>
      <c r="G75" s="61">
        <f>COUNTIF('Housing and homelessness '!D20:BA20,"x")</f>
        <v>0</v>
      </c>
      <c r="H75" s="239"/>
      <c r="I75" s="226">
        <f t="shared" si="4"/>
        <v>0</v>
      </c>
    </row>
    <row r="76" spans="1:9" ht="50" customHeight="1">
      <c r="A76" s="107" t="s">
        <v>197</v>
      </c>
      <c r="B76" s="60">
        <f>SUM(COUNTIF('Housing and homelessness '!B21:BA21,"s"),COUNTIF('Housing and homelessness '!B21:BA21,"n"))</f>
        <v>0</v>
      </c>
      <c r="C76" s="61">
        <f>COUNTIF('Housing and homelessness '!D21:BA21,"s")</f>
        <v>0</v>
      </c>
      <c r="D76" s="101" t="str">
        <f t="shared" si="6"/>
        <v/>
      </c>
      <c r="E76" s="61">
        <f>COUNTIF('Housing and homelessness '!D21:BA21,"n")</f>
        <v>0</v>
      </c>
      <c r="F76" s="101" t="str">
        <f t="shared" si="7"/>
        <v/>
      </c>
      <c r="G76" s="61">
        <f>COUNTIF('Housing and homelessness '!D21:BA21,"x")</f>
        <v>0</v>
      </c>
      <c r="H76" s="239"/>
      <c r="I76" s="226">
        <f t="shared" si="4"/>
        <v>0</v>
      </c>
    </row>
    <row r="77" spans="1:9" ht="50" customHeight="1">
      <c r="A77" s="107" t="s">
        <v>198</v>
      </c>
      <c r="B77" s="60">
        <f>SUM(COUNTIF('Housing and homelessness '!B22:BA22,"s"),COUNTIF('Housing and homelessness '!B22:BA22,"n"))</f>
        <v>0</v>
      </c>
      <c r="C77" s="61">
        <f>COUNTIF('Housing and homelessness '!D22:BA22,"s")</f>
        <v>0</v>
      </c>
      <c r="D77" s="101" t="str">
        <f t="shared" si="6"/>
        <v/>
      </c>
      <c r="E77" s="61">
        <f>COUNTIF('Housing and homelessness '!D22:BA22,"n")</f>
        <v>0</v>
      </c>
      <c r="F77" s="101" t="str">
        <f t="shared" si="7"/>
        <v/>
      </c>
      <c r="G77" s="61">
        <f>COUNTIF('Housing and homelessness '!D22:BA22,"x")</f>
        <v>0</v>
      </c>
      <c r="H77" s="239"/>
      <c r="I77" s="226">
        <f t="shared" si="4"/>
        <v>0</v>
      </c>
    </row>
    <row r="78" spans="1:9" ht="50" customHeight="1" thickBot="1">
      <c r="A78" s="116" t="s">
        <v>236</v>
      </c>
      <c r="B78" s="62" t="s">
        <v>226</v>
      </c>
      <c r="C78" s="66" t="s">
        <v>227</v>
      </c>
      <c r="D78" s="102" t="s">
        <v>228</v>
      </c>
      <c r="E78" s="67" t="s">
        <v>229</v>
      </c>
      <c r="F78" s="102" t="s">
        <v>230</v>
      </c>
      <c r="G78" s="68" t="s">
        <v>231</v>
      </c>
      <c r="H78" s="218" t="s">
        <v>348</v>
      </c>
      <c r="I78" s="227" t="s">
        <v>349</v>
      </c>
    </row>
    <row r="79" spans="1:9" ht="50" customHeight="1">
      <c r="A79" s="117" t="s">
        <v>237</v>
      </c>
      <c r="B79" s="60">
        <f>SUM(COUNTIF(Disability!D4:BA4,"s"),COUNTIF(Disability!D4:BA4,"n"))</f>
        <v>0</v>
      </c>
      <c r="C79" s="61">
        <f>COUNTIF(Disability!D4:BA4,"s")</f>
        <v>0</v>
      </c>
      <c r="D79" s="101" t="str">
        <f t="shared" ref="D79" si="8">IF(B79=0,"",ROUNDUP(C79/B79,2))</f>
        <v/>
      </c>
      <c r="E79" s="61">
        <f>COUNTIF(Disability!D4:BA4,"n")</f>
        <v>0</v>
      </c>
      <c r="F79" s="101" t="str">
        <f t="shared" ref="F79" si="9">IF(B79=0,"",ROUNDDOWN(E79/B79,2))</f>
        <v/>
      </c>
      <c r="G79" s="61">
        <f>COUNTIF(Disability!D4:BA4,"x")</f>
        <v>0</v>
      </c>
      <c r="H79" s="240"/>
      <c r="I79" s="228">
        <f t="shared" ref="I79:I94" si="10">E79</f>
        <v>0</v>
      </c>
    </row>
    <row r="80" spans="1:9" ht="60" customHeight="1">
      <c r="A80" s="117" t="s">
        <v>202</v>
      </c>
      <c r="B80" s="60">
        <f>SUM(COUNTIF(Disability!D5:BA5,"s"),COUNTIF(Disability!D5:BA5,"n"))</f>
        <v>0</v>
      </c>
      <c r="C80" s="61">
        <f>COUNTIF(Disability!D5:BA5,"s")</f>
        <v>0</v>
      </c>
      <c r="D80" s="101" t="str">
        <f t="shared" si="6"/>
        <v/>
      </c>
      <c r="E80" s="61">
        <f>COUNTIF(Disability!D5:BA5,"n")</f>
        <v>0</v>
      </c>
      <c r="F80" s="101" t="str">
        <f t="shared" si="7"/>
        <v/>
      </c>
      <c r="G80" s="61">
        <f>COUNTIF(Disability!D5:BA5,"x")</f>
        <v>0</v>
      </c>
      <c r="H80" s="240"/>
      <c r="I80" s="228">
        <f t="shared" si="10"/>
        <v>0</v>
      </c>
    </row>
    <row r="81" spans="1:9" ht="60" customHeight="1">
      <c r="A81" s="117" t="s">
        <v>203</v>
      </c>
      <c r="B81" s="60">
        <f>SUM(COUNTIF(Disability!D6:BA6,"s"),COUNTIF(Disability!D6:BA6,"n"))</f>
        <v>0</v>
      </c>
      <c r="C81" s="61">
        <f>COUNTIF(Disability!D6:BA6,"s")</f>
        <v>0</v>
      </c>
      <c r="D81" s="101" t="str">
        <f t="shared" ref="D81:D94" si="11">IF(B81=0,"",ROUNDUP(C81/B81,2))</f>
        <v/>
      </c>
      <c r="E81" s="61">
        <f>COUNTIF(Disability!D6:BA6,"n")</f>
        <v>0</v>
      </c>
      <c r="F81" s="101" t="str">
        <f t="shared" ref="F81:F94" si="12">IF(B81=0,"",ROUNDDOWN(E81/B81,2))</f>
        <v/>
      </c>
      <c r="G81" s="61">
        <f>COUNTIF(Disability!D6:BA6,"x")</f>
        <v>0</v>
      </c>
      <c r="H81" s="240"/>
      <c r="I81" s="228">
        <f t="shared" si="10"/>
        <v>0</v>
      </c>
    </row>
    <row r="82" spans="1:9" ht="60" customHeight="1">
      <c r="A82" s="117" t="s">
        <v>204</v>
      </c>
      <c r="B82" s="60">
        <f>SUM(COUNTIF(Disability!D7:BA7,"s"),COUNTIF(Disability!D7:BA7,"n"))</f>
        <v>0</v>
      </c>
      <c r="C82" s="61">
        <f>COUNTIF(Disability!D7:BA7,"s")</f>
        <v>0</v>
      </c>
      <c r="D82" s="101" t="str">
        <f t="shared" si="11"/>
        <v/>
      </c>
      <c r="E82" s="61">
        <f>COUNTIF(Disability!D7:BA7,"n")</f>
        <v>0</v>
      </c>
      <c r="F82" s="101" t="str">
        <f t="shared" si="12"/>
        <v/>
      </c>
      <c r="G82" s="61">
        <f>COUNTIF(Disability!D7:BA7,"x")</f>
        <v>0</v>
      </c>
      <c r="H82" s="240"/>
      <c r="I82" s="228">
        <f t="shared" si="10"/>
        <v>0</v>
      </c>
    </row>
    <row r="83" spans="1:9" ht="60" customHeight="1">
      <c r="A83" s="117" t="s">
        <v>205</v>
      </c>
      <c r="B83" s="60">
        <f>SUM(COUNTIF(Disability!D8:BA8,"s"),COUNTIF(Disability!D8:BA8,"n"))</f>
        <v>0</v>
      </c>
      <c r="C83" s="61">
        <f>COUNTIF(Disability!D8:BA8,"s")</f>
        <v>0</v>
      </c>
      <c r="D83" s="101" t="str">
        <f t="shared" si="11"/>
        <v/>
      </c>
      <c r="E83" s="61">
        <f>COUNTIF(Disability!D8:BA8,"n")</f>
        <v>0</v>
      </c>
      <c r="F83" s="101" t="str">
        <f t="shared" si="12"/>
        <v/>
      </c>
      <c r="G83" s="61">
        <f>COUNTIF(Disability!D8:BA8,"x")</f>
        <v>0</v>
      </c>
      <c r="H83" s="240"/>
      <c r="I83" s="228">
        <f t="shared" si="10"/>
        <v>0</v>
      </c>
    </row>
    <row r="84" spans="1:9" ht="60" customHeight="1">
      <c r="A84" s="117" t="s">
        <v>206</v>
      </c>
      <c r="B84" s="60">
        <f>SUM(COUNTIF(Disability!D9:BA9,"s"),COUNTIF(Disability!D9:BA9,"n"))</f>
        <v>0</v>
      </c>
      <c r="C84" s="61">
        <f>COUNTIF(Disability!D9:BA9,"s")</f>
        <v>0</v>
      </c>
      <c r="D84" s="101" t="str">
        <f t="shared" si="11"/>
        <v/>
      </c>
      <c r="E84" s="61">
        <f>COUNTIF(Disability!D9:BA9,"n")</f>
        <v>0</v>
      </c>
      <c r="F84" s="101" t="str">
        <f t="shared" si="12"/>
        <v/>
      </c>
      <c r="G84" s="61">
        <f>COUNTIF(Disability!D9:BA9,"x")</f>
        <v>0</v>
      </c>
      <c r="H84" s="240"/>
      <c r="I84" s="228">
        <f t="shared" si="10"/>
        <v>0</v>
      </c>
    </row>
    <row r="85" spans="1:9" ht="60" customHeight="1">
      <c r="A85" s="117" t="s">
        <v>207</v>
      </c>
      <c r="B85" s="60">
        <f>SUM(COUNTIF(Disability!D10:BA10,"s"),COUNTIF(Disability!D10:BA10,"n"))</f>
        <v>0</v>
      </c>
      <c r="C85" s="61">
        <f>COUNTIF(Disability!D10:BA10,"s")</f>
        <v>0</v>
      </c>
      <c r="D85" s="101" t="str">
        <f t="shared" si="11"/>
        <v/>
      </c>
      <c r="E85" s="61">
        <f>COUNTIF(Disability!D10:BA10,"n")</f>
        <v>0</v>
      </c>
      <c r="F85" s="101" t="str">
        <f t="shared" si="12"/>
        <v/>
      </c>
      <c r="G85" s="61">
        <f>COUNTIF(Disability!D10:BA10,"x")</f>
        <v>0</v>
      </c>
      <c r="H85" s="240"/>
      <c r="I85" s="228">
        <f t="shared" si="10"/>
        <v>0</v>
      </c>
    </row>
    <row r="86" spans="1:9" ht="60" customHeight="1">
      <c r="A86" s="117" t="s">
        <v>208</v>
      </c>
      <c r="B86" s="60">
        <f>SUM(COUNTIF(Disability!D11:BA11,"s"),COUNTIF(Disability!D11:BA11,"n"))</f>
        <v>0</v>
      </c>
      <c r="C86" s="61">
        <f>COUNTIF(Disability!D11:BA11,"s")</f>
        <v>0</v>
      </c>
      <c r="D86" s="94" t="str">
        <f t="shared" si="11"/>
        <v/>
      </c>
      <c r="E86" s="61">
        <f>COUNTIF(Disability!D11:BA11,"n")</f>
        <v>0</v>
      </c>
      <c r="F86" s="101" t="str">
        <f t="shared" si="12"/>
        <v/>
      </c>
      <c r="G86" s="61">
        <f>COUNTIF(Disability!D11:BA11,"x")</f>
        <v>0</v>
      </c>
      <c r="H86" s="240"/>
      <c r="I86" s="228">
        <f t="shared" si="10"/>
        <v>0</v>
      </c>
    </row>
    <row r="87" spans="1:9" ht="60" customHeight="1">
      <c r="A87" s="117" t="s">
        <v>209</v>
      </c>
      <c r="B87" s="60">
        <f>SUM(COUNTIF(Disability!D12:BA12,"s"),COUNTIF(Disability!D12:BA12,"n"))</f>
        <v>0</v>
      </c>
      <c r="C87" s="61">
        <f>COUNTIF(Disability!D12:BA12,"s")</f>
        <v>0</v>
      </c>
      <c r="D87" s="101" t="str">
        <f t="shared" si="11"/>
        <v/>
      </c>
      <c r="E87" s="61">
        <f>COUNTIF(Disability!D12:BA12,"n")</f>
        <v>0</v>
      </c>
      <c r="F87" s="101" t="str">
        <f t="shared" si="12"/>
        <v/>
      </c>
      <c r="G87" s="61">
        <f>COUNTIF(Disability!D12:BA12,"x")</f>
        <v>0</v>
      </c>
      <c r="H87" s="240"/>
      <c r="I87" s="228">
        <f t="shared" si="10"/>
        <v>0</v>
      </c>
    </row>
    <row r="88" spans="1:9" ht="60" customHeight="1">
      <c r="A88" s="117" t="s">
        <v>210</v>
      </c>
      <c r="B88" s="60">
        <f>SUM(COUNTIF(Disability!D13:BA13,"s"),COUNTIF(Disability!D13:BA13,"n"))</f>
        <v>0</v>
      </c>
      <c r="C88" s="79">
        <f>COUNTIF(Disability!D13:BA13,"s")</f>
        <v>0</v>
      </c>
      <c r="D88" s="94" t="str">
        <f t="shared" si="11"/>
        <v/>
      </c>
      <c r="E88" s="82">
        <f>COUNTIF(Disability!D13:BA13,"n")</f>
        <v>0</v>
      </c>
      <c r="F88" s="93" t="str">
        <f t="shared" si="12"/>
        <v/>
      </c>
      <c r="G88" s="61">
        <f>COUNTIF(Disability!D13:BA13,"x")</f>
        <v>0</v>
      </c>
      <c r="H88" s="240"/>
      <c r="I88" s="228">
        <f t="shared" si="10"/>
        <v>0</v>
      </c>
    </row>
    <row r="89" spans="1:9" ht="42">
      <c r="A89" s="117" t="s">
        <v>211</v>
      </c>
      <c r="B89" s="60">
        <f>SUM(COUNTIF(Disability!D14:BA14,"s"),COUNTIF(Disability!D14:BA14,"n"))</f>
        <v>0</v>
      </c>
      <c r="C89" s="80">
        <f>COUNTIF(Disability!D14:BA14,"s")</f>
        <v>0</v>
      </c>
      <c r="D89" s="101" t="str">
        <f t="shared" si="11"/>
        <v/>
      </c>
      <c r="E89" s="61">
        <f>COUNTIF(Disability!D14:BA14,"n")</f>
        <v>0</v>
      </c>
      <c r="F89" s="101" t="str">
        <f t="shared" si="12"/>
        <v/>
      </c>
      <c r="G89" s="61">
        <f>COUNTIF(Disability!D14:BA14,"x")</f>
        <v>0</v>
      </c>
      <c r="H89" s="240"/>
      <c r="I89" s="228">
        <f t="shared" si="10"/>
        <v>0</v>
      </c>
    </row>
    <row r="90" spans="1:9" ht="38.25" customHeight="1">
      <c r="A90" s="117" t="s">
        <v>212</v>
      </c>
      <c r="B90" s="60">
        <f>SUM(COUNTIF(Disability!D15:BA15,"s"),COUNTIF(Disability!D15:BA15,"n"))</f>
        <v>0</v>
      </c>
      <c r="C90" s="61">
        <f>COUNTIF(Disability!D15:BA15,"s")</f>
        <v>0</v>
      </c>
      <c r="D90" s="101" t="str">
        <f t="shared" si="11"/>
        <v/>
      </c>
      <c r="E90" s="61">
        <f>COUNTIF(Disability!D15:BA15,"n")</f>
        <v>0</v>
      </c>
      <c r="F90" s="101" t="str">
        <f t="shared" si="12"/>
        <v/>
      </c>
      <c r="G90" s="61">
        <f>COUNTIF(Disability!D15:BA15,"x")</f>
        <v>0</v>
      </c>
      <c r="H90" s="240"/>
      <c r="I90" s="228">
        <f t="shared" si="10"/>
        <v>0</v>
      </c>
    </row>
    <row r="91" spans="1:9" ht="60" customHeight="1">
      <c r="A91" s="117" t="s">
        <v>213</v>
      </c>
      <c r="B91" s="60">
        <f>SUM(COUNTIF(Disability!D16:BA16,"s"),COUNTIF(Disability!D16:BA16,"n"))</f>
        <v>0</v>
      </c>
      <c r="C91" s="61">
        <f>COUNTIF(Disability!D16:BA16,"s")</f>
        <v>0</v>
      </c>
      <c r="D91" s="101" t="str">
        <f t="shared" si="11"/>
        <v/>
      </c>
      <c r="E91" s="61">
        <f>COUNTIF(Disability!D16:BA16,"n")</f>
        <v>0</v>
      </c>
      <c r="F91" s="101" t="str">
        <f t="shared" si="12"/>
        <v/>
      </c>
      <c r="G91" s="61">
        <f>COUNTIF(Disability!D16:BA16,"x")</f>
        <v>0</v>
      </c>
      <c r="H91" s="240"/>
      <c r="I91" s="228">
        <f t="shared" si="10"/>
        <v>0</v>
      </c>
    </row>
    <row r="92" spans="1:9" ht="200" customHeight="1">
      <c r="A92" s="117" t="s">
        <v>214</v>
      </c>
      <c r="B92" s="60">
        <f>SUM(COUNTIF(Disability!D17:BA17,"s"),COUNTIF(Disability!D17:BA17,"n"))</f>
        <v>0</v>
      </c>
      <c r="C92" s="61">
        <f>COUNTIF(Disability!D17:BA17,"s")</f>
        <v>0</v>
      </c>
      <c r="D92" s="101" t="str">
        <f t="shared" si="11"/>
        <v/>
      </c>
      <c r="E92" s="61">
        <f>COUNTIF(Disability!D17:BA17,"n")</f>
        <v>0</v>
      </c>
      <c r="F92" s="101" t="str">
        <f t="shared" si="12"/>
        <v/>
      </c>
      <c r="G92" s="61">
        <f>COUNTIF(Disability!D17:BA17,"x")</f>
        <v>0</v>
      </c>
      <c r="H92" s="240"/>
      <c r="I92" s="228">
        <f t="shared" si="10"/>
        <v>0</v>
      </c>
    </row>
    <row r="93" spans="1:9" ht="100" customHeight="1">
      <c r="A93" s="117" t="s">
        <v>215</v>
      </c>
      <c r="B93" s="60">
        <f>SUM(COUNTIF(Disability!D18:BA18,"s"),COUNTIF(Disability!D18:BA18,"n"))</f>
        <v>0</v>
      </c>
      <c r="C93" s="61">
        <f>COUNTIF(Disability!D18:BA18,"s")</f>
        <v>0</v>
      </c>
      <c r="D93" s="101" t="str">
        <f t="shared" si="11"/>
        <v/>
      </c>
      <c r="E93" s="61">
        <f>COUNTIF(Disability!D18:BA18,"n")</f>
        <v>0</v>
      </c>
      <c r="F93" s="101" t="str">
        <f t="shared" si="12"/>
        <v/>
      </c>
      <c r="G93" s="61">
        <f>COUNTIF(Disability!D18:BA18,"x")</f>
        <v>0</v>
      </c>
      <c r="H93" s="240"/>
      <c r="I93" s="228">
        <f t="shared" si="10"/>
        <v>0</v>
      </c>
    </row>
    <row r="94" spans="1:9" ht="100" customHeight="1">
      <c r="A94" s="117" t="s">
        <v>238</v>
      </c>
      <c r="B94" s="60">
        <f>SUM(COUNTIF(Disability!D19:BA19,"s"),COUNTIF(Disability!D19:BA19,"n"))</f>
        <v>0</v>
      </c>
      <c r="C94" s="61">
        <f>COUNTIF(Disability!D19:BA19,"s")</f>
        <v>0</v>
      </c>
      <c r="D94" s="101" t="str">
        <f t="shared" si="11"/>
        <v/>
      </c>
      <c r="E94" s="61">
        <f>COUNTIF(Disability!D19:BA19,"n")</f>
        <v>0</v>
      </c>
      <c r="F94" s="101" t="str">
        <f t="shared" si="12"/>
        <v/>
      </c>
      <c r="G94" s="61">
        <f>COUNTIF(Disability!D19:BA19,"x")</f>
        <v>0</v>
      </c>
      <c r="H94" s="240"/>
      <c r="I94" s="228">
        <f t="shared" si="10"/>
        <v>0</v>
      </c>
    </row>
  </sheetData>
  <sheetProtection algorithmName="SHA-512" hashValue="cKryXeCeUaDl2SNoG91FpazU5yZ2l/Y/j6piwy/iza2815Y10cqLQdeBz1Fxp2HByxzvv27AAYUP4mDzBZQkzg==" saltValue="n12R+8ipiuLG3h0jdM+jEA==" spinCount="100000" sheet="1" formatCells="0" formatColumns="0" formatRows="0"/>
  <conditionalFormatting sqref="E10:E35 E37 E39:E57 E59:E77 E79:E94">
    <cfRule type="cellIs" dxfId="296" priority="2" operator="greaterThan">
      <formula>0</formula>
    </cfRule>
  </conditionalFormatting>
  <conditionalFormatting sqref="I1:I8 I79:I1048576 I59:I77 I39:I57 I37 I10:I35">
    <cfRule type="cellIs" dxfId="295" priority="1" operator="greaterThan">
      <formula>0</formula>
    </cfRule>
  </conditionalFormatting>
  <hyperlinks>
    <hyperlink ref="A3" location="'Client summary'!A9" display="Client tool criteria" xr:uid="{00000000-0004-0000-0800-000000000000}"/>
    <hyperlink ref="A4" location="'Client summary'!A36" display="Family services criteria" xr:uid="{00000000-0004-0000-0800-000001000000}"/>
    <hyperlink ref="A5" location="'Client summary'!A38" display="Out of home care criteria" xr:uid="{00000000-0004-0000-0800-000002000000}"/>
    <hyperlink ref="A6" location="'Client summary'!A58" display="Housing and homelessness criteria" xr:uid="{00000000-0004-0000-0800-000003000000}"/>
    <hyperlink ref="A7" location="'Client summary'!A78" display="Disability services criteria" xr:uid="{00000000-0004-0000-0800-000004000000}"/>
  </hyperlink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5">
    <tablePart r:id="rId2"/>
    <tablePart r:id="rId3"/>
    <tablePart r:id="rId4"/>
    <tablePart r:id="rId5"/>
    <tablePart r:id="rId6"/>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tabColor theme="5" tint="0.39997558519241921"/>
    <outlinePr summaryBelow="0"/>
  </sheetPr>
  <dimension ref="A1:DG30"/>
  <sheetViews>
    <sheetView zoomScale="85" zoomScaleNormal="85" workbookViewId="0">
      <selection activeCell="C9" sqref="C9"/>
    </sheetView>
  </sheetViews>
  <sheetFormatPr baseColWidth="10" defaultColWidth="0" defaultRowHeight="14" zeroHeight="1" outlineLevelRow="1"/>
  <cols>
    <col min="1" max="1" width="50.6640625" customWidth="1"/>
    <col min="2" max="2" width="20" style="18" customWidth="1"/>
    <col min="3" max="3" width="30.1640625" style="3" customWidth="1"/>
    <col min="4" max="12" width="4.6640625" style="20" customWidth="1"/>
    <col min="13" max="33" width="5.1640625" style="20" customWidth="1"/>
    <col min="34" max="53" width="5.1640625" style="3" customWidth="1"/>
    <col min="54" max="111" width="0" style="3" hidden="1" customWidth="1"/>
    <col min="112" max="16384" width="9.1640625" style="3" hidden="1"/>
  </cols>
  <sheetData>
    <row r="1" spans="1:53" customFormat="1" ht="20">
      <c r="A1" s="125" t="s">
        <v>239</v>
      </c>
    </row>
    <row r="2" spans="1:53" customFormat="1" ht="29" thickBot="1">
      <c r="A2" s="190" t="s">
        <v>75</v>
      </c>
      <c r="B2" s="178" t="s">
        <v>76</v>
      </c>
      <c r="C2" s="176" t="s">
        <v>77</v>
      </c>
      <c r="D2" s="177" t="s">
        <v>78</v>
      </c>
      <c r="E2" s="167" t="s">
        <v>79</v>
      </c>
      <c r="F2" s="167" t="s">
        <v>80</v>
      </c>
      <c r="G2" s="167" t="s">
        <v>81</v>
      </c>
      <c r="H2" s="167" t="s">
        <v>82</v>
      </c>
      <c r="I2" s="167" t="s">
        <v>83</v>
      </c>
      <c r="J2" s="167" t="s">
        <v>84</v>
      </c>
      <c r="K2" s="167" t="s">
        <v>85</v>
      </c>
      <c r="L2" s="167" t="s">
        <v>86</v>
      </c>
      <c r="M2" s="167" t="s">
        <v>87</v>
      </c>
      <c r="N2" s="167" t="s">
        <v>88</v>
      </c>
      <c r="O2" s="167" t="s">
        <v>89</v>
      </c>
      <c r="P2" s="167" t="s">
        <v>90</v>
      </c>
      <c r="Q2" s="167" t="s">
        <v>91</v>
      </c>
      <c r="R2" s="167" t="s">
        <v>92</v>
      </c>
      <c r="S2" s="167" t="s">
        <v>93</v>
      </c>
      <c r="T2" s="167" t="s">
        <v>94</v>
      </c>
      <c r="U2" s="167" t="s">
        <v>95</v>
      </c>
      <c r="V2" s="167" t="s">
        <v>96</v>
      </c>
      <c r="W2" s="167" t="s">
        <v>97</v>
      </c>
      <c r="X2" s="167" t="s">
        <v>98</v>
      </c>
      <c r="Y2" s="167" t="s">
        <v>99</v>
      </c>
      <c r="Z2" s="167" t="s">
        <v>100</v>
      </c>
      <c r="AA2" s="167" t="s">
        <v>101</v>
      </c>
      <c r="AB2" s="167" t="s">
        <v>102</v>
      </c>
      <c r="AC2" s="167" t="s">
        <v>103</v>
      </c>
      <c r="AD2" s="167" t="s">
        <v>104</v>
      </c>
      <c r="AE2" s="167" t="s">
        <v>105</v>
      </c>
      <c r="AF2" s="167" t="s">
        <v>106</v>
      </c>
      <c r="AG2" s="167" t="s">
        <v>107</v>
      </c>
      <c r="AH2" s="167" t="s">
        <v>108</v>
      </c>
      <c r="AI2" s="167" t="s">
        <v>109</v>
      </c>
      <c r="AJ2" s="167" t="s">
        <v>110</v>
      </c>
      <c r="AK2" s="167" t="s">
        <v>111</v>
      </c>
      <c r="AL2" s="167" t="s">
        <v>112</v>
      </c>
      <c r="AM2" s="167" t="s">
        <v>113</v>
      </c>
      <c r="AN2" s="167" t="s">
        <v>114</v>
      </c>
      <c r="AO2" s="167" t="s">
        <v>115</v>
      </c>
      <c r="AP2" s="167" t="s">
        <v>116</v>
      </c>
      <c r="AQ2" s="167" t="s">
        <v>117</v>
      </c>
      <c r="AR2" s="167" t="s">
        <v>118</v>
      </c>
      <c r="AS2" s="167" t="s">
        <v>119</v>
      </c>
      <c r="AT2" s="167" t="s">
        <v>120</v>
      </c>
      <c r="AU2" s="167" t="s">
        <v>121</v>
      </c>
      <c r="AV2" s="167" t="s">
        <v>122</v>
      </c>
      <c r="AW2" s="167" t="s">
        <v>123</v>
      </c>
      <c r="AX2" s="167" t="s">
        <v>124</v>
      </c>
      <c r="AY2" s="167" t="s">
        <v>125</v>
      </c>
      <c r="AZ2" s="167" t="s">
        <v>126</v>
      </c>
      <c r="BA2" s="178" t="s">
        <v>127</v>
      </c>
    </row>
    <row r="3" spans="1:53" s="4" customFormat="1" ht="15" outlineLevel="1" thickBot="1">
      <c r="A3" s="191" t="s">
        <v>128</v>
      </c>
      <c r="B3" s="192" t="s">
        <v>46</v>
      </c>
      <c r="C3" s="163" t="s">
        <v>46</v>
      </c>
      <c r="D3" s="34"/>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6"/>
    </row>
    <row r="4" spans="1:53" ht="60" customHeight="1" outlineLevel="1">
      <c r="A4" s="193" t="s">
        <v>240</v>
      </c>
      <c r="B4" s="171">
        <f>SUM(COUNTIF(D4:BA4,"s"), COUNTIF(D4:BA4, "n"), COUNTIF(D4:BA4, "x"))</f>
        <v>0</v>
      </c>
      <c r="C4" s="164"/>
      <c r="D4" s="15"/>
      <c r="E4" s="15"/>
      <c r="F4" s="15"/>
      <c r="G4" s="15"/>
      <c r="H4" s="15"/>
      <c r="I4" s="15"/>
      <c r="J4" s="15"/>
      <c r="K4" s="15"/>
      <c r="L4" s="15"/>
      <c r="M4" s="15"/>
      <c r="N4" s="15"/>
      <c r="O4" s="15"/>
      <c r="P4" s="15"/>
      <c r="Q4" s="15"/>
      <c r="R4" s="15"/>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30"/>
    </row>
    <row r="5" spans="1:53" ht="60" customHeight="1" outlineLevel="1">
      <c r="A5" s="194" t="s">
        <v>241</v>
      </c>
      <c r="B5" s="173">
        <f>SUM(COUNTIF(D5:BA5,"s"), COUNTIF(D5:BA5, "n"), COUNTIF(D5:BA5, "x"))</f>
        <v>0</v>
      </c>
      <c r="C5" s="9"/>
      <c r="D5" s="7"/>
      <c r="E5" s="7"/>
      <c r="F5" s="7"/>
      <c r="G5" s="7"/>
      <c r="H5" s="7"/>
      <c r="I5" s="7"/>
      <c r="J5" s="7"/>
      <c r="K5" s="7"/>
      <c r="L5" s="7"/>
      <c r="M5" s="7"/>
      <c r="N5" s="7"/>
      <c r="O5" s="7"/>
      <c r="P5" s="7"/>
      <c r="Q5" s="7"/>
      <c r="R5" s="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27"/>
    </row>
    <row r="6" spans="1:53" ht="60" customHeight="1" outlineLevel="1">
      <c r="A6" s="172" t="s">
        <v>242</v>
      </c>
      <c r="B6" s="173">
        <f>SUM(COUNTIF(D6:BA6,"s"), COUNTIF(D6:BA6, "n"), COUNTIF(D6:BA6, "x"))</f>
        <v>0</v>
      </c>
      <c r="C6" s="9"/>
      <c r="D6" s="7"/>
      <c r="E6" s="7"/>
      <c r="F6" s="7"/>
      <c r="G6" s="7"/>
      <c r="H6" s="7"/>
      <c r="I6" s="7"/>
      <c r="J6" s="7"/>
      <c r="K6" s="7"/>
      <c r="L6" s="7"/>
      <c r="M6" s="7"/>
      <c r="N6" s="7"/>
      <c r="O6" s="7"/>
      <c r="P6" s="7"/>
      <c r="Q6" s="7"/>
      <c r="R6" s="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27"/>
    </row>
    <row r="7" spans="1:53" ht="60" customHeight="1" outlineLevel="1">
      <c r="A7" s="172" t="s">
        <v>243</v>
      </c>
      <c r="B7" s="173">
        <f t="shared" ref="B7:B26" si="0">SUM(COUNTIF(D7:BA7,"s"), COUNTIF(D7:BA7, "n"), COUNTIF(D7:BA7, "x"))</f>
        <v>0</v>
      </c>
      <c r="C7" s="9" t="s">
        <v>244</v>
      </c>
      <c r="D7" s="7"/>
      <c r="E7" s="7"/>
      <c r="F7" s="7"/>
      <c r="G7" s="7"/>
      <c r="H7" s="7"/>
      <c r="I7" s="7"/>
      <c r="J7" s="7"/>
      <c r="K7" s="7"/>
      <c r="L7" s="7"/>
      <c r="M7" s="7"/>
      <c r="N7" s="7"/>
      <c r="O7" s="7"/>
      <c r="P7" s="7"/>
      <c r="Q7" s="7"/>
      <c r="R7" s="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27"/>
    </row>
    <row r="8" spans="1:53" ht="60" customHeight="1" outlineLevel="1">
      <c r="A8" s="172" t="s">
        <v>245</v>
      </c>
      <c r="B8" s="173">
        <f t="shared" si="0"/>
        <v>0</v>
      </c>
      <c r="C8" s="9" t="s">
        <v>244</v>
      </c>
      <c r="D8" s="6"/>
      <c r="E8" s="7"/>
      <c r="F8" s="7"/>
      <c r="G8" s="7"/>
      <c r="H8" s="7"/>
      <c r="I8" s="7"/>
      <c r="J8" s="7"/>
      <c r="K8" s="7"/>
      <c r="L8" s="7"/>
      <c r="M8" s="7"/>
      <c r="N8" s="7"/>
      <c r="O8" s="7"/>
      <c r="P8" s="7"/>
      <c r="Q8" s="7"/>
      <c r="R8" s="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27"/>
    </row>
    <row r="9" spans="1:53" ht="60" customHeight="1" outlineLevel="1">
      <c r="A9" s="172" t="s">
        <v>246</v>
      </c>
      <c r="B9" s="173">
        <f t="shared" si="0"/>
        <v>0</v>
      </c>
      <c r="C9" s="9"/>
      <c r="D9" s="6"/>
      <c r="E9" s="7"/>
      <c r="F9" s="7"/>
      <c r="G9" s="7"/>
      <c r="H9" s="7"/>
      <c r="I9" s="7"/>
      <c r="J9" s="7"/>
      <c r="K9" s="7"/>
      <c r="L9" s="7"/>
      <c r="M9" s="7"/>
      <c r="N9" s="7"/>
      <c r="O9" s="7"/>
      <c r="P9" s="7"/>
      <c r="Q9" s="7"/>
      <c r="R9" s="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27"/>
    </row>
    <row r="10" spans="1:53" ht="60" customHeight="1" outlineLevel="1">
      <c r="A10" s="172" t="s">
        <v>247</v>
      </c>
      <c r="B10" s="173">
        <f t="shared" si="0"/>
        <v>0</v>
      </c>
      <c r="C10" s="9"/>
      <c r="D10" s="14"/>
      <c r="E10" s="15"/>
      <c r="F10" s="15"/>
      <c r="G10" s="15"/>
      <c r="H10" s="15"/>
      <c r="I10" s="15"/>
      <c r="J10" s="15"/>
      <c r="K10" s="15"/>
      <c r="L10" s="15"/>
      <c r="M10" s="15"/>
      <c r="N10" s="7"/>
      <c r="O10" s="7"/>
      <c r="P10" s="7"/>
      <c r="Q10" s="7"/>
      <c r="R10" s="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27"/>
    </row>
    <row r="11" spans="1:53" ht="60" customHeight="1" outlineLevel="1">
      <c r="A11" s="172" t="s">
        <v>248</v>
      </c>
      <c r="B11" s="173">
        <f t="shared" si="0"/>
        <v>0</v>
      </c>
      <c r="C11" s="9"/>
      <c r="D11" s="6"/>
      <c r="E11" s="7"/>
      <c r="F11" s="7"/>
      <c r="G11" s="7"/>
      <c r="H11" s="7"/>
      <c r="I11" s="7"/>
      <c r="J11" s="7"/>
      <c r="K11" s="7"/>
      <c r="L11" s="7"/>
      <c r="M11" s="7"/>
      <c r="N11" s="7"/>
      <c r="O11" s="7"/>
      <c r="P11" s="7"/>
      <c r="Q11" s="7"/>
      <c r="R11" s="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27"/>
    </row>
    <row r="12" spans="1:53" ht="60" customHeight="1" outlineLevel="1">
      <c r="A12" s="172" t="s">
        <v>249</v>
      </c>
      <c r="B12" s="173">
        <f t="shared" si="0"/>
        <v>0</v>
      </c>
      <c r="C12" s="9"/>
      <c r="D12" s="6"/>
      <c r="E12" s="7"/>
      <c r="F12" s="7"/>
      <c r="G12" s="7"/>
      <c r="H12" s="7"/>
      <c r="I12" s="7"/>
      <c r="J12" s="7"/>
      <c r="K12" s="7"/>
      <c r="L12" s="7"/>
      <c r="M12" s="7"/>
      <c r="N12" s="7"/>
      <c r="O12" s="7"/>
      <c r="P12" s="7"/>
      <c r="Q12" s="7"/>
      <c r="R12" s="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27"/>
    </row>
    <row r="13" spans="1:53" ht="60" customHeight="1" outlineLevel="1">
      <c r="A13" s="172" t="s">
        <v>250</v>
      </c>
      <c r="B13" s="173">
        <f t="shared" si="0"/>
        <v>0</v>
      </c>
      <c r="C13" s="9"/>
      <c r="D13" s="6"/>
      <c r="E13" s="7"/>
      <c r="F13" s="7"/>
      <c r="G13" s="7"/>
      <c r="H13" s="7"/>
      <c r="I13" s="7"/>
      <c r="J13" s="7"/>
      <c r="K13" s="7"/>
      <c r="L13" s="7"/>
      <c r="M13" s="7"/>
      <c r="N13" s="7"/>
      <c r="O13" s="7"/>
      <c r="P13" s="7"/>
      <c r="Q13" s="7"/>
      <c r="R13" s="7"/>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27"/>
    </row>
    <row r="14" spans="1:53" ht="60" customHeight="1" outlineLevel="1">
      <c r="A14" s="172" t="s">
        <v>251</v>
      </c>
      <c r="B14" s="173">
        <f t="shared" si="0"/>
        <v>0</v>
      </c>
      <c r="C14" s="9"/>
      <c r="D14" s="6"/>
      <c r="E14" s="7"/>
      <c r="F14" s="7"/>
      <c r="G14" s="7"/>
      <c r="H14" s="7"/>
      <c r="I14" s="7"/>
      <c r="J14" s="7"/>
      <c r="K14" s="7"/>
      <c r="L14" s="7"/>
      <c r="M14" s="7"/>
      <c r="N14" s="7"/>
      <c r="O14" s="7"/>
      <c r="P14" s="7"/>
      <c r="Q14" s="7"/>
      <c r="R14" s="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27"/>
    </row>
    <row r="15" spans="1:53" ht="60" customHeight="1" outlineLevel="1">
      <c r="A15" s="172" t="s">
        <v>252</v>
      </c>
      <c r="B15" s="173">
        <f t="shared" si="0"/>
        <v>0</v>
      </c>
      <c r="C15" s="9"/>
      <c r="D15" s="6"/>
      <c r="E15" s="7"/>
      <c r="F15" s="7"/>
      <c r="G15" s="7"/>
      <c r="H15" s="7"/>
      <c r="I15" s="7"/>
      <c r="J15" s="7"/>
      <c r="K15" s="7"/>
      <c r="L15" s="7"/>
      <c r="M15" s="7"/>
      <c r="N15" s="7"/>
      <c r="O15" s="7"/>
      <c r="P15" s="7"/>
      <c r="Q15" s="7"/>
      <c r="R15" s="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27"/>
    </row>
    <row r="16" spans="1:53" ht="60" customHeight="1" outlineLevel="1">
      <c r="A16" s="172" t="s">
        <v>253</v>
      </c>
      <c r="B16" s="173">
        <f>SUM(COUNTIF(D16:BA16,"s"), COUNTIF(D16:BA16, "n"), COUNTIF(D16:BA16, "x"))</f>
        <v>0</v>
      </c>
      <c r="C16" s="9"/>
      <c r="D16" s="6"/>
      <c r="E16" s="7"/>
      <c r="F16" s="7"/>
      <c r="G16" s="7"/>
      <c r="H16" s="7"/>
      <c r="I16" s="7"/>
      <c r="J16" s="7"/>
      <c r="K16" s="7"/>
      <c r="L16" s="7"/>
      <c r="M16" s="7"/>
      <c r="N16" s="7"/>
      <c r="O16" s="7"/>
      <c r="P16" s="7"/>
      <c r="Q16" s="7"/>
      <c r="R16" s="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27"/>
    </row>
    <row r="17" spans="1:53" ht="60" customHeight="1" outlineLevel="1">
      <c r="A17" s="172" t="s">
        <v>254</v>
      </c>
      <c r="B17" s="173">
        <f>SUM(COUNTIF(D17:BA17,"s"), COUNTIF(D17:BA17, "n"), COUNTIF(D17:BA17, "x"))</f>
        <v>0</v>
      </c>
      <c r="C17" s="9"/>
      <c r="D17" s="6"/>
      <c r="E17" s="7"/>
      <c r="F17" s="7"/>
      <c r="G17" s="7"/>
      <c r="H17" s="7"/>
      <c r="I17" s="7"/>
      <c r="J17" s="7"/>
      <c r="K17" s="7"/>
      <c r="L17" s="7"/>
      <c r="M17" s="7"/>
      <c r="N17" s="7"/>
      <c r="O17" s="7"/>
      <c r="P17" s="7"/>
      <c r="Q17" s="7"/>
      <c r="R17" s="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27"/>
    </row>
    <row r="18" spans="1:53" ht="60" customHeight="1" outlineLevel="1">
      <c r="A18" s="172" t="s">
        <v>255</v>
      </c>
      <c r="B18" s="173">
        <f>SUM(COUNTIF(D18:BA18,"s"), COUNTIF(D18:BA18, "n"), COUNTIF(D18:BA18, "x"))</f>
        <v>0</v>
      </c>
      <c r="C18" s="9"/>
      <c r="D18" s="6"/>
      <c r="E18" s="7"/>
      <c r="F18" s="7"/>
      <c r="G18" s="7"/>
      <c r="H18" s="7"/>
      <c r="I18" s="7"/>
      <c r="J18" s="7"/>
      <c r="K18" s="7"/>
      <c r="L18" s="7"/>
      <c r="M18" s="7"/>
      <c r="N18" s="7"/>
      <c r="O18" s="7"/>
      <c r="P18" s="7"/>
      <c r="Q18" s="7"/>
      <c r="R18" s="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27"/>
    </row>
    <row r="19" spans="1:53" ht="60" customHeight="1" outlineLevel="1">
      <c r="A19" s="172" t="s">
        <v>256</v>
      </c>
      <c r="B19" s="173">
        <f t="shared" si="0"/>
        <v>0</v>
      </c>
      <c r="C19" s="9"/>
      <c r="D19" s="6"/>
      <c r="E19" s="7"/>
      <c r="F19" s="7"/>
      <c r="G19" s="7"/>
      <c r="H19" s="7"/>
      <c r="I19" s="7"/>
      <c r="J19" s="15"/>
      <c r="K19" s="15"/>
      <c r="L19" s="15"/>
      <c r="M19" s="15"/>
      <c r="N19" s="7"/>
      <c r="O19" s="7"/>
      <c r="P19" s="7"/>
      <c r="Q19" s="7"/>
      <c r="R19" s="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27"/>
    </row>
    <row r="20" spans="1:53" ht="60" customHeight="1" outlineLevel="1">
      <c r="A20" s="172" t="s">
        <v>257</v>
      </c>
      <c r="B20" s="173">
        <f t="shared" si="0"/>
        <v>0</v>
      </c>
      <c r="C20" s="9"/>
      <c r="D20" s="6"/>
      <c r="E20" s="7"/>
      <c r="F20" s="7"/>
      <c r="G20" s="7"/>
      <c r="H20" s="7"/>
      <c r="I20" s="7"/>
      <c r="J20" s="7"/>
      <c r="K20" s="7"/>
      <c r="L20" s="7"/>
      <c r="M20" s="7"/>
      <c r="N20" s="7"/>
      <c r="O20" s="7"/>
      <c r="P20" s="7"/>
      <c r="Q20" s="7"/>
      <c r="R20" s="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27"/>
    </row>
    <row r="21" spans="1:53" ht="60" customHeight="1" outlineLevel="1">
      <c r="A21" s="172" t="s">
        <v>258</v>
      </c>
      <c r="B21" s="173">
        <f t="shared" si="0"/>
        <v>0</v>
      </c>
      <c r="C21" s="9"/>
      <c r="D21" s="6"/>
      <c r="E21" s="7"/>
      <c r="F21" s="7"/>
      <c r="G21" s="7"/>
      <c r="H21" s="7"/>
      <c r="I21" s="7"/>
      <c r="J21" s="7"/>
      <c r="K21" s="7"/>
      <c r="L21" s="7"/>
      <c r="M21" s="7"/>
      <c r="N21" s="7"/>
      <c r="O21" s="7"/>
      <c r="P21" s="7"/>
      <c r="Q21" s="7"/>
      <c r="R21" s="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27"/>
    </row>
    <row r="22" spans="1:53" ht="60" customHeight="1" outlineLevel="1">
      <c r="A22" s="172" t="s">
        <v>259</v>
      </c>
      <c r="B22" s="173">
        <f t="shared" si="0"/>
        <v>0</v>
      </c>
      <c r="C22" s="9"/>
      <c r="D22" s="6"/>
      <c r="E22" s="7"/>
      <c r="F22" s="7"/>
      <c r="G22" s="7"/>
      <c r="H22" s="7"/>
      <c r="I22" s="7"/>
      <c r="J22" s="7"/>
      <c r="K22" s="7"/>
      <c r="L22" s="7"/>
      <c r="M22" s="7"/>
      <c r="N22" s="7"/>
      <c r="O22" s="7"/>
      <c r="P22" s="7"/>
      <c r="Q22" s="7"/>
      <c r="R22" s="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27"/>
    </row>
    <row r="23" spans="1:53" ht="60" customHeight="1" outlineLevel="1">
      <c r="A23" s="172" t="s">
        <v>260</v>
      </c>
      <c r="B23" s="173">
        <f t="shared" si="0"/>
        <v>0</v>
      </c>
      <c r="C23" s="9"/>
      <c r="D23" s="6"/>
      <c r="E23" s="7"/>
      <c r="F23" s="7"/>
      <c r="G23" s="7"/>
      <c r="H23" s="7"/>
      <c r="I23" s="7"/>
      <c r="J23" s="7"/>
      <c r="K23" s="7"/>
      <c r="L23" s="7"/>
      <c r="M23" s="7"/>
      <c r="N23" s="7"/>
      <c r="O23" s="7"/>
      <c r="P23" s="7"/>
      <c r="Q23" s="7"/>
      <c r="R23" s="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27"/>
    </row>
    <row r="24" spans="1:53" ht="60" customHeight="1" outlineLevel="1">
      <c r="A24" s="172" t="s">
        <v>261</v>
      </c>
      <c r="B24" s="173">
        <f t="shared" si="0"/>
        <v>0</v>
      </c>
      <c r="C24" s="9"/>
      <c r="D24" s="6"/>
      <c r="E24" s="7"/>
      <c r="F24" s="7"/>
      <c r="G24" s="7"/>
      <c r="H24" s="7"/>
      <c r="I24" s="7"/>
      <c r="J24" s="7"/>
      <c r="K24" s="7"/>
      <c r="L24" s="7"/>
      <c r="M24" s="7"/>
      <c r="N24" s="7"/>
      <c r="O24" s="7"/>
      <c r="P24" s="7"/>
      <c r="Q24" s="7"/>
      <c r="R24" s="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27"/>
    </row>
    <row r="25" spans="1:53" ht="60" customHeight="1" outlineLevel="1">
      <c r="A25" s="172" t="s">
        <v>262</v>
      </c>
      <c r="B25" s="173">
        <f t="shared" si="0"/>
        <v>0</v>
      </c>
      <c r="C25" s="9"/>
      <c r="D25" s="6"/>
      <c r="E25" s="7"/>
      <c r="F25" s="7"/>
      <c r="G25" s="7"/>
      <c r="H25" s="7"/>
      <c r="I25" s="7"/>
      <c r="J25" s="7"/>
      <c r="K25" s="7"/>
      <c r="L25" s="7"/>
      <c r="M25" s="7"/>
      <c r="N25" s="7"/>
      <c r="O25" s="7"/>
      <c r="P25" s="7"/>
      <c r="Q25" s="7"/>
      <c r="R25" s="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27"/>
    </row>
    <row r="26" spans="1:53" ht="60" customHeight="1" outlineLevel="1" thickBot="1">
      <c r="A26" s="174" t="s">
        <v>263</v>
      </c>
      <c r="B26" s="175">
        <f t="shared" si="0"/>
        <v>0</v>
      </c>
      <c r="C26" s="165"/>
      <c r="D26" s="6"/>
      <c r="E26" s="7"/>
      <c r="F26" s="7"/>
      <c r="G26" s="7"/>
      <c r="H26" s="7"/>
      <c r="I26" s="7"/>
      <c r="J26" s="7"/>
      <c r="K26" s="7"/>
      <c r="L26" s="7"/>
      <c r="M26" s="7"/>
      <c r="N26" s="7"/>
      <c r="O26" s="7"/>
      <c r="P26" s="7"/>
      <c r="Q26" s="7"/>
      <c r="R26" s="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27"/>
    </row>
    <row r="27" spans="1:53" customFormat="1" ht="15">
      <c r="A27" s="195" t="s">
        <v>155</v>
      </c>
      <c r="B27" s="196"/>
      <c r="C27" s="197"/>
      <c r="D27" s="198">
        <f t="shared" ref="D27:AI27" si="1">SUM(COUNTIF(D4:D26,"s"),COUNTIF(D4:D26,"n"), COUNTIF(D4:D26,"x"))</f>
        <v>0</v>
      </c>
      <c r="E27" s="199">
        <f t="shared" si="1"/>
        <v>0</v>
      </c>
      <c r="F27" s="199">
        <f t="shared" si="1"/>
        <v>0</v>
      </c>
      <c r="G27" s="199">
        <f t="shared" si="1"/>
        <v>0</v>
      </c>
      <c r="H27" s="199">
        <f t="shared" si="1"/>
        <v>0</v>
      </c>
      <c r="I27" s="199">
        <f t="shared" si="1"/>
        <v>0</v>
      </c>
      <c r="J27" s="199">
        <f t="shared" si="1"/>
        <v>0</v>
      </c>
      <c r="K27" s="199">
        <f t="shared" si="1"/>
        <v>0</v>
      </c>
      <c r="L27" s="199">
        <f t="shared" si="1"/>
        <v>0</v>
      </c>
      <c r="M27" s="199">
        <f t="shared" si="1"/>
        <v>0</v>
      </c>
      <c r="N27" s="199">
        <f t="shared" si="1"/>
        <v>0</v>
      </c>
      <c r="O27" s="199">
        <f t="shared" si="1"/>
        <v>0</v>
      </c>
      <c r="P27" s="199">
        <f t="shared" si="1"/>
        <v>0</v>
      </c>
      <c r="Q27" s="199">
        <f t="shared" si="1"/>
        <v>0</v>
      </c>
      <c r="R27" s="199">
        <f t="shared" si="1"/>
        <v>0</v>
      </c>
      <c r="S27" s="199">
        <f t="shared" si="1"/>
        <v>0</v>
      </c>
      <c r="T27" s="199">
        <f t="shared" si="1"/>
        <v>0</v>
      </c>
      <c r="U27" s="199">
        <f t="shared" si="1"/>
        <v>0</v>
      </c>
      <c r="V27" s="199">
        <f t="shared" si="1"/>
        <v>0</v>
      </c>
      <c r="W27" s="199">
        <f t="shared" si="1"/>
        <v>0</v>
      </c>
      <c r="X27" s="199">
        <f t="shared" si="1"/>
        <v>0</v>
      </c>
      <c r="Y27" s="199">
        <f t="shared" si="1"/>
        <v>0</v>
      </c>
      <c r="Z27" s="199">
        <f t="shared" si="1"/>
        <v>0</v>
      </c>
      <c r="AA27" s="199">
        <f t="shared" si="1"/>
        <v>0</v>
      </c>
      <c r="AB27" s="199">
        <f t="shared" si="1"/>
        <v>0</v>
      </c>
      <c r="AC27" s="199">
        <f t="shared" si="1"/>
        <v>0</v>
      </c>
      <c r="AD27" s="199">
        <f t="shared" si="1"/>
        <v>0</v>
      </c>
      <c r="AE27" s="199">
        <f t="shared" si="1"/>
        <v>0</v>
      </c>
      <c r="AF27" s="199">
        <f t="shared" si="1"/>
        <v>0</v>
      </c>
      <c r="AG27" s="199">
        <f t="shared" si="1"/>
        <v>0</v>
      </c>
      <c r="AH27" s="199">
        <f t="shared" si="1"/>
        <v>0</v>
      </c>
      <c r="AI27" s="199">
        <f t="shared" si="1"/>
        <v>0</v>
      </c>
      <c r="AJ27" s="199">
        <f t="shared" ref="AJ27:BA27" si="2">SUM(COUNTIF(AJ4:AJ26,"s"),COUNTIF(AJ4:AJ26,"n"), COUNTIF(AJ4:AJ26,"x"))</f>
        <v>0</v>
      </c>
      <c r="AK27" s="199">
        <f t="shared" si="2"/>
        <v>0</v>
      </c>
      <c r="AL27" s="199">
        <f t="shared" si="2"/>
        <v>0</v>
      </c>
      <c r="AM27" s="199">
        <f t="shared" si="2"/>
        <v>0</v>
      </c>
      <c r="AN27" s="199">
        <f t="shared" si="2"/>
        <v>0</v>
      </c>
      <c r="AO27" s="199">
        <f t="shared" si="2"/>
        <v>0</v>
      </c>
      <c r="AP27" s="199">
        <f t="shared" si="2"/>
        <v>0</v>
      </c>
      <c r="AQ27" s="199">
        <f t="shared" si="2"/>
        <v>0</v>
      </c>
      <c r="AR27" s="199">
        <f t="shared" si="2"/>
        <v>0</v>
      </c>
      <c r="AS27" s="199">
        <f t="shared" si="2"/>
        <v>0</v>
      </c>
      <c r="AT27" s="199">
        <f t="shared" si="2"/>
        <v>0</v>
      </c>
      <c r="AU27" s="199">
        <f t="shared" si="2"/>
        <v>0</v>
      </c>
      <c r="AV27" s="199">
        <f t="shared" si="2"/>
        <v>0</v>
      </c>
      <c r="AW27" s="199">
        <f t="shared" si="2"/>
        <v>0</v>
      </c>
      <c r="AX27" s="199">
        <f t="shared" si="2"/>
        <v>0</v>
      </c>
      <c r="AY27" s="199">
        <f t="shared" si="2"/>
        <v>0</v>
      </c>
      <c r="AZ27" s="199">
        <f t="shared" si="2"/>
        <v>0</v>
      </c>
      <c r="BA27" s="196">
        <f t="shared" si="2"/>
        <v>0</v>
      </c>
    </row>
    <row r="30" spans="1:53" s="19" customFormat="1" hidden="1">
      <c r="A30" s="18"/>
      <c r="B30" s="18"/>
      <c r="C30" s="3"/>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3"/>
      <c r="AI30" s="3"/>
      <c r="AJ30" s="3"/>
      <c r="AK30" s="3"/>
      <c r="AL30" s="3"/>
      <c r="AM30" s="3"/>
      <c r="AN30" s="3"/>
      <c r="AO30" s="3"/>
      <c r="AP30" s="3"/>
      <c r="AQ30" s="3"/>
      <c r="AR30" s="3"/>
      <c r="AS30" s="3"/>
      <c r="AT30" s="3"/>
      <c r="AU30" s="3"/>
      <c r="AV30" s="3"/>
      <c r="AW30" s="3"/>
      <c r="AX30" s="3"/>
      <c r="AY30" s="3"/>
      <c r="AZ30" s="3"/>
      <c r="BA30" s="3"/>
    </row>
  </sheetData>
  <sheetProtection algorithmName="SHA-512" hashValue="C5/r8pLZ6Wn5Q/l0Ye+Om8QzbA0SU/4OGKuHLYSe+lpuVkAKYM9wwOYLLnJirL0iaHQmB7sVgINtxIytQVIgXA==" saltValue="prot0vYC09vzjXrvWMiuuw==" spinCount="100000" sheet="1" formatCells="0" formatColumns="0" formatRows="0" insertColumns="0" insertRows="0"/>
  <conditionalFormatting sqref="D4:BA26">
    <cfRule type="containsText" dxfId="229" priority="1" operator="containsText" text="x">
      <formula>NOT(ISERROR(SEARCH("x",D4)))</formula>
    </cfRule>
    <cfRule type="containsText" dxfId="228" priority="2" operator="containsText" text="n">
      <formula>NOT(ISERROR(SEARCH("n",D4)))</formula>
    </cfRule>
    <cfRule type="containsText" dxfId="227" priority="3" operator="containsText" text="s">
      <formula>NOT(ISERROR(SEARCH("s",D4)))</formula>
    </cfRule>
  </conditionalFormatting>
  <dataValidations count="2">
    <dataValidation type="list" allowBlank="1" showInputMessage="1" showErrorMessage="1" errorTitle="Please enter a valid rating" error="Please use one of the following ratings:_x000a_S for Satisfactory_x000a_N for Not Satisfactory_x000a_X for Not Applicable" sqref="D4:BA26" xr:uid="{00000000-0002-0000-0900-000000000000}">
      <formula1>LIST_RATINGS</formula1>
    </dataValidation>
    <dataValidation allowBlank="1" showInputMessage="1" showErrorMessage="1" errorTitle="Please enter a valid rating" error="Please use one of the following ratings:_x000a_S for Satisfactory_x000a_N for Not Satisfactory_x000a_X for Not Applicable" sqref="D1:CY1 D3:CY3" xr:uid="{00000000-0002-0000-0900-000001000000}"/>
  </dataValidation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69C12-66E8-473E-9FF6-0C1C08EF7FBC}">
  <sheetPr codeName="Sheet15"/>
  <dimension ref="A1"/>
  <sheetViews>
    <sheetView workbookViewId="0"/>
  </sheetViews>
  <sheetFormatPr baseColWidth="10" defaultColWidth="8.83203125" defaultRowHeight="13"/>
  <sheetData/>
  <pageMargins left="0.7" right="0.7" top="0.75" bottom="0.75" header="0.3" footer="0.3"/>
  <pageSetup paperSize="9" orientation="portrait" r:id="rId1"/>
  <headerFooter>
    <oddFooter>&amp;C&amp;1#&amp;"Arial Black"&amp;10&amp;K000000OFFICIAL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C8088E-EA53-4E81-A2DC-79291782A502}">
  <sheetPr codeName="Sheet16"/>
  <dimension ref="A1"/>
  <sheetViews>
    <sheetView workbookViewId="0"/>
  </sheetViews>
  <sheetFormatPr baseColWidth="10" defaultColWidth="8.83203125" defaultRowHeight="13"/>
  <sheetData/>
  <pageMargins left="0.7" right="0.7" top="0.75" bottom="0.75" header="0.3" footer="0.3"/>
  <pageSetup paperSize="9" orientation="portrait" r:id="rId1"/>
  <headerFooter>
    <oddFooter>&amp;C&amp;1#&amp;"Arial Black"&amp;10&amp;K000000OFFICIAL</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tabColor theme="5" tint="0.79998168889431442"/>
  </sheetPr>
  <dimension ref="A1:BA55"/>
  <sheetViews>
    <sheetView showGridLines="0" topLeftCell="A46" zoomScale="85" zoomScaleNormal="85" workbookViewId="0">
      <selection activeCell="C49" sqref="C49"/>
    </sheetView>
  </sheetViews>
  <sheetFormatPr baseColWidth="10" defaultColWidth="0" defaultRowHeight="13" zeroHeight="1" outlineLevelRow="1"/>
  <cols>
    <col min="1" max="1" width="49.5" customWidth="1"/>
    <col min="2" max="2" width="18.83203125" customWidth="1"/>
    <col min="3" max="3" width="28" customWidth="1"/>
    <col min="4" max="53" width="4.1640625" customWidth="1"/>
    <col min="54" max="16384" width="4.1640625" hidden="1"/>
  </cols>
  <sheetData>
    <row r="1" spans="1:53" ht="20">
      <c r="A1" s="125" t="s">
        <v>264</v>
      </c>
    </row>
    <row r="2" spans="1:53" ht="29" thickBot="1">
      <c r="A2" s="190" t="s">
        <v>75</v>
      </c>
      <c r="B2" s="167" t="s">
        <v>76</v>
      </c>
      <c r="C2" s="176" t="s">
        <v>77</v>
      </c>
      <c r="D2" s="177" t="s">
        <v>78</v>
      </c>
      <c r="E2" s="167" t="s">
        <v>79</v>
      </c>
      <c r="F2" s="167" t="s">
        <v>80</v>
      </c>
      <c r="G2" s="167" t="s">
        <v>81</v>
      </c>
      <c r="H2" s="167" t="s">
        <v>82</v>
      </c>
      <c r="I2" s="167" t="s">
        <v>83</v>
      </c>
      <c r="J2" s="167" t="s">
        <v>84</v>
      </c>
      <c r="K2" s="167" t="s">
        <v>85</v>
      </c>
      <c r="L2" s="167" t="s">
        <v>86</v>
      </c>
      <c r="M2" s="167" t="s">
        <v>87</v>
      </c>
      <c r="N2" s="167" t="s">
        <v>88</v>
      </c>
      <c r="O2" s="167" t="s">
        <v>89</v>
      </c>
      <c r="P2" s="167" t="s">
        <v>90</v>
      </c>
      <c r="Q2" s="167" t="s">
        <v>91</v>
      </c>
      <c r="R2" s="167" t="s">
        <v>92</v>
      </c>
      <c r="S2" s="167" t="s">
        <v>93</v>
      </c>
      <c r="T2" s="167" t="s">
        <v>94</v>
      </c>
      <c r="U2" s="167" t="s">
        <v>95</v>
      </c>
      <c r="V2" s="167" t="s">
        <v>96</v>
      </c>
      <c r="W2" s="167" t="s">
        <v>97</v>
      </c>
      <c r="X2" s="167" t="s">
        <v>98</v>
      </c>
      <c r="Y2" s="167" t="s">
        <v>99</v>
      </c>
      <c r="Z2" s="167" t="s">
        <v>100</v>
      </c>
      <c r="AA2" s="167" t="s">
        <v>101</v>
      </c>
      <c r="AB2" s="167" t="s">
        <v>102</v>
      </c>
      <c r="AC2" s="167" t="s">
        <v>103</v>
      </c>
      <c r="AD2" s="167" t="s">
        <v>104</v>
      </c>
      <c r="AE2" s="167" t="s">
        <v>105</v>
      </c>
      <c r="AF2" s="167" t="s">
        <v>106</v>
      </c>
      <c r="AG2" s="167" t="s">
        <v>107</v>
      </c>
      <c r="AH2" s="167" t="s">
        <v>108</v>
      </c>
      <c r="AI2" s="167" t="s">
        <v>109</v>
      </c>
      <c r="AJ2" s="167" t="s">
        <v>110</v>
      </c>
      <c r="AK2" s="167" t="s">
        <v>111</v>
      </c>
      <c r="AL2" s="167" t="s">
        <v>112</v>
      </c>
      <c r="AM2" s="167" t="s">
        <v>113</v>
      </c>
      <c r="AN2" s="167" t="s">
        <v>114</v>
      </c>
      <c r="AO2" s="167" t="s">
        <v>115</v>
      </c>
      <c r="AP2" s="167" t="s">
        <v>116</v>
      </c>
      <c r="AQ2" s="167" t="s">
        <v>117</v>
      </c>
      <c r="AR2" s="167" t="s">
        <v>118</v>
      </c>
      <c r="AS2" s="167" t="s">
        <v>119</v>
      </c>
      <c r="AT2" s="167" t="s">
        <v>120</v>
      </c>
      <c r="AU2" s="167" t="s">
        <v>121</v>
      </c>
      <c r="AV2" s="167" t="s">
        <v>122</v>
      </c>
      <c r="AW2" s="167" t="s">
        <v>123</v>
      </c>
      <c r="AX2" s="167" t="s">
        <v>124</v>
      </c>
      <c r="AY2" s="167" t="s">
        <v>125</v>
      </c>
      <c r="AZ2" s="167" t="s">
        <v>126</v>
      </c>
      <c r="BA2" s="178" t="s">
        <v>127</v>
      </c>
    </row>
    <row r="3" spans="1:53" s="4" customFormat="1" ht="15" outlineLevel="1" thickBot="1">
      <c r="A3" s="200" t="s">
        <v>128</v>
      </c>
      <c r="B3" s="201" t="s">
        <v>46</v>
      </c>
      <c r="C3" s="163" t="s">
        <v>46</v>
      </c>
      <c r="D3" s="4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5"/>
    </row>
    <row r="4" spans="1:53" s="3" customFormat="1" ht="130" customHeight="1" outlineLevel="1">
      <c r="A4" s="202" t="s">
        <v>265</v>
      </c>
      <c r="B4" s="203">
        <f t="shared" ref="B4:B51" si="0">SUM(COUNTIF(D4:BA4,"s"), COUNTIF(D4:BA4, "n"), COUNTIF(D4:BA4, "x"))</f>
        <v>0</v>
      </c>
      <c r="C4" s="37" t="s">
        <v>244</v>
      </c>
      <c r="D4" s="6"/>
      <c r="E4" s="7"/>
      <c r="F4" s="7"/>
      <c r="G4" s="7"/>
      <c r="H4" s="7"/>
      <c r="I4" s="7"/>
      <c r="J4" s="7"/>
      <c r="K4" s="7"/>
      <c r="L4" s="7"/>
      <c r="M4" s="7"/>
      <c r="N4" s="7"/>
      <c r="O4" s="7"/>
      <c r="P4" s="7"/>
      <c r="Q4" s="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27"/>
    </row>
    <row r="5" spans="1:53" s="3" customFormat="1" ht="130" customHeight="1" outlineLevel="1">
      <c r="A5" s="204" t="s">
        <v>266</v>
      </c>
      <c r="B5" s="205">
        <f t="shared" si="0"/>
        <v>0</v>
      </c>
      <c r="C5" s="5" t="s">
        <v>244</v>
      </c>
      <c r="D5" s="6"/>
      <c r="E5" s="7"/>
      <c r="F5" s="7"/>
      <c r="G5" s="7"/>
      <c r="H5" s="7"/>
      <c r="I5" s="7"/>
      <c r="J5" s="7"/>
      <c r="K5" s="7"/>
      <c r="L5" s="7"/>
      <c r="M5" s="7"/>
      <c r="N5" s="7"/>
      <c r="O5" s="7"/>
      <c r="P5" s="7"/>
      <c r="Q5" s="7"/>
      <c r="R5" s="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27"/>
    </row>
    <row r="6" spans="1:53" s="3" customFormat="1" ht="130" customHeight="1" outlineLevel="1">
      <c r="A6" s="204" t="s">
        <v>267</v>
      </c>
      <c r="B6" s="205">
        <f>SUM(COUNTIF(D6:BA6,"s"), COUNTIF(D6:BA6, "n"), COUNTIF(D6:BA6, "x"))</f>
        <v>0</v>
      </c>
      <c r="C6" s="5"/>
      <c r="D6" s="6"/>
      <c r="E6" s="7"/>
      <c r="F6" s="7"/>
      <c r="G6" s="7"/>
      <c r="H6" s="7"/>
      <c r="I6" s="7"/>
      <c r="J6" s="15"/>
      <c r="K6" s="15"/>
      <c r="L6" s="15"/>
      <c r="M6" s="15"/>
      <c r="N6" s="7"/>
      <c r="O6" s="7"/>
      <c r="P6" s="7"/>
      <c r="Q6" s="7"/>
      <c r="R6" s="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27"/>
    </row>
    <row r="7" spans="1:53" s="3" customFormat="1" ht="130" customHeight="1" outlineLevel="1">
      <c r="A7" s="204" t="s">
        <v>268</v>
      </c>
      <c r="B7" s="205">
        <f t="shared" si="0"/>
        <v>0</v>
      </c>
      <c r="C7" s="5" t="s">
        <v>244</v>
      </c>
      <c r="D7" s="6"/>
      <c r="E7" s="7"/>
      <c r="F7" s="7"/>
      <c r="G7" s="7"/>
      <c r="H7" s="7"/>
      <c r="I7" s="7"/>
      <c r="J7" s="7"/>
      <c r="K7" s="7"/>
      <c r="L7" s="7"/>
      <c r="M7" s="7"/>
      <c r="N7" s="7"/>
      <c r="O7" s="7"/>
      <c r="P7" s="7"/>
      <c r="Q7" s="7"/>
      <c r="R7" s="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27"/>
    </row>
    <row r="8" spans="1:53" s="3" customFormat="1" ht="130" customHeight="1" outlineLevel="1">
      <c r="A8" s="206" t="s">
        <v>269</v>
      </c>
      <c r="B8" s="205">
        <f t="shared" si="0"/>
        <v>0</v>
      </c>
      <c r="C8" s="58"/>
      <c r="D8" s="59"/>
      <c r="E8" s="47"/>
      <c r="F8" s="47"/>
      <c r="G8" s="47"/>
      <c r="H8" s="47"/>
      <c r="I8" s="47"/>
      <c r="J8" s="47"/>
      <c r="K8" s="47"/>
      <c r="L8" s="47"/>
      <c r="M8" s="47"/>
      <c r="N8" s="47"/>
      <c r="O8" s="47"/>
      <c r="P8" s="47"/>
      <c r="Q8" s="47"/>
      <c r="R8" s="47"/>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9"/>
    </row>
    <row r="9" spans="1:53" s="3" customFormat="1" ht="130" customHeight="1" outlineLevel="1">
      <c r="A9" s="204" t="s">
        <v>270</v>
      </c>
      <c r="B9" s="205">
        <f t="shared" si="0"/>
        <v>0</v>
      </c>
      <c r="C9" s="5"/>
      <c r="D9" s="6"/>
      <c r="E9" s="7"/>
      <c r="F9" s="7"/>
      <c r="G9" s="7"/>
      <c r="H9" s="7"/>
      <c r="I9" s="7"/>
      <c r="J9" s="7"/>
      <c r="K9" s="7"/>
      <c r="L9" s="7"/>
      <c r="M9" s="7"/>
      <c r="N9" s="7"/>
      <c r="O9" s="7"/>
      <c r="P9" s="7"/>
      <c r="Q9" s="7"/>
      <c r="R9" s="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27"/>
    </row>
    <row r="10" spans="1:53" s="3" customFormat="1" ht="130" customHeight="1" outlineLevel="1">
      <c r="A10" s="204" t="s">
        <v>271</v>
      </c>
      <c r="B10" s="205">
        <f t="shared" si="0"/>
        <v>0</v>
      </c>
      <c r="C10" s="5"/>
      <c r="D10" s="6"/>
      <c r="E10" s="7"/>
      <c r="F10" s="7"/>
      <c r="G10" s="7"/>
      <c r="H10" s="7"/>
      <c r="I10" s="7"/>
      <c r="J10" s="7"/>
      <c r="K10" s="7"/>
      <c r="L10" s="7"/>
      <c r="M10" s="7"/>
      <c r="N10" s="7"/>
      <c r="O10" s="7"/>
      <c r="P10" s="7"/>
      <c r="Q10" s="7"/>
      <c r="R10" s="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27"/>
    </row>
    <row r="11" spans="1:53" s="3" customFormat="1" ht="130" customHeight="1" outlineLevel="1">
      <c r="A11" s="204" t="s">
        <v>272</v>
      </c>
      <c r="B11" s="205">
        <f t="shared" si="0"/>
        <v>0</v>
      </c>
      <c r="C11" s="5"/>
      <c r="D11" s="6"/>
      <c r="E11" s="7"/>
      <c r="F11" s="7"/>
      <c r="G11" s="7"/>
      <c r="H11" s="7"/>
      <c r="I11" s="7"/>
      <c r="J11" s="7"/>
      <c r="K11" s="7"/>
      <c r="L11" s="7"/>
      <c r="M11" s="7"/>
      <c r="N11" s="7"/>
      <c r="O11" s="7"/>
      <c r="P11" s="7"/>
      <c r="Q11" s="7"/>
      <c r="R11" s="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27"/>
    </row>
    <row r="12" spans="1:53" s="3" customFormat="1" ht="130" customHeight="1" outlineLevel="1">
      <c r="A12" s="204" t="s">
        <v>273</v>
      </c>
      <c r="B12" s="205">
        <f t="shared" si="0"/>
        <v>0</v>
      </c>
      <c r="C12" s="5"/>
      <c r="D12" s="6"/>
      <c r="E12" s="7"/>
      <c r="F12" s="7"/>
      <c r="G12" s="7"/>
      <c r="H12" s="7"/>
      <c r="I12" s="7"/>
      <c r="J12" s="7"/>
      <c r="K12" s="7"/>
      <c r="L12" s="7"/>
      <c r="M12" s="7"/>
      <c r="N12" s="7"/>
      <c r="O12" s="7"/>
      <c r="P12" s="7"/>
      <c r="Q12" s="7"/>
      <c r="R12" s="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27"/>
    </row>
    <row r="13" spans="1:53" s="3" customFormat="1" ht="130" customHeight="1" outlineLevel="1">
      <c r="A13" s="204" t="s">
        <v>274</v>
      </c>
      <c r="B13" s="205">
        <f t="shared" si="0"/>
        <v>0</v>
      </c>
      <c r="C13" s="9" t="s">
        <v>168</v>
      </c>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29"/>
    </row>
    <row r="14" spans="1:53" s="3" customFormat="1" ht="130" customHeight="1" outlineLevel="1">
      <c r="A14" s="204" t="s">
        <v>275</v>
      </c>
      <c r="B14" s="205">
        <f t="shared" si="0"/>
        <v>0</v>
      </c>
      <c r="C14" s="9" t="s">
        <v>168</v>
      </c>
      <c r="D14" s="6"/>
      <c r="E14" s="7"/>
      <c r="F14" s="7"/>
      <c r="G14" s="7"/>
      <c r="H14" s="7"/>
      <c r="I14" s="7"/>
      <c r="J14" s="7"/>
      <c r="K14" s="7"/>
      <c r="L14" s="7"/>
      <c r="M14" s="7"/>
      <c r="N14" s="7"/>
      <c r="O14" s="7"/>
      <c r="P14" s="7"/>
      <c r="Q14" s="7"/>
      <c r="R14" s="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27"/>
    </row>
    <row r="15" spans="1:53" s="3" customFormat="1" ht="130" customHeight="1" outlineLevel="1">
      <c r="A15" s="204" t="s">
        <v>276</v>
      </c>
      <c r="B15" s="205">
        <f t="shared" si="0"/>
        <v>0</v>
      </c>
      <c r="C15" s="9" t="s">
        <v>168</v>
      </c>
      <c r="D15" s="6"/>
      <c r="E15" s="7"/>
      <c r="F15" s="7"/>
      <c r="G15" s="7"/>
      <c r="H15" s="7"/>
      <c r="I15" s="7"/>
      <c r="J15" s="7"/>
      <c r="K15" s="7"/>
      <c r="L15" s="7"/>
      <c r="M15" s="7"/>
      <c r="N15" s="7"/>
      <c r="O15" s="7"/>
      <c r="P15" s="7"/>
      <c r="Q15" s="7"/>
      <c r="R15" s="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27"/>
    </row>
    <row r="16" spans="1:53" s="3" customFormat="1" ht="130" customHeight="1" outlineLevel="1">
      <c r="A16" s="204" t="s">
        <v>277</v>
      </c>
      <c r="B16" s="205">
        <f t="shared" si="0"/>
        <v>0</v>
      </c>
      <c r="C16" s="5"/>
      <c r="D16" s="14"/>
      <c r="E16" s="15"/>
      <c r="F16" s="15"/>
      <c r="G16" s="15"/>
      <c r="H16" s="15"/>
      <c r="I16" s="15"/>
      <c r="J16" s="15"/>
      <c r="K16" s="15"/>
      <c r="L16" s="15"/>
      <c r="M16" s="15"/>
      <c r="N16" s="7"/>
      <c r="O16" s="7"/>
      <c r="P16" s="7"/>
      <c r="Q16" s="7"/>
      <c r="R16" s="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27"/>
    </row>
    <row r="17" spans="1:53" s="3" customFormat="1" ht="130" customHeight="1" outlineLevel="1">
      <c r="A17" s="204" t="s">
        <v>278</v>
      </c>
      <c r="B17" s="205">
        <f t="shared" si="0"/>
        <v>0</v>
      </c>
      <c r="C17" s="5"/>
      <c r="D17" s="6"/>
      <c r="E17" s="7"/>
      <c r="F17" s="7"/>
      <c r="G17" s="7"/>
      <c r="H17" s="7"/>
      <c r="I17" s="7"/>
      <c r="J17" s="7"/>
      <c r="K17" s="7"/>
      <c r="L17" s="7"/>
      <c r="M17" s="7"/>
      <c r="N17" s="7"/>
      <c r="O17" s="7"/>
      <c r="P17" s="7"/>
      <c r="Q17" s="7"/>
      <c r="R17" s="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27"/>
    </row>
    <row r="18" spans="1:53" s="3" customFormat="1" ht="130" customHeight="1" outlineLevel="1">
      <c r="A18" s="204" t="s">
        <v>279</v>
      </c>
      <c r="B18" s="205">
        <f t="shared" si="0"/>
        <v>0</v>
      </c>
      <c r="C18" s="5"/>
      <c r="D18" s="6"/>
      <c r="E18" s="7"/>
      <c r="F18" s="7"/>
      <c r="G18" s="7"/>
      <c r="H18" s="7"/>
      <c r="I18" s="7"/>
      <c r="J18" s="7"/>
      <c r="K18" s="7"/>
      <c r="L18" s="7"/>
      <c r="M18" s="7"/>
      <c r="N18" s="7"/>
      <c r="O18" s="7"/>
      <c r="P18" s="7"/>
      <c r="Q18" s="7"/>
      <c r="R18" s="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27"/>
    </row>
    <row r="19" spans="1:53" s="3" customFormat="1" ht="130" customHeight="1" outlineLevel="1">
      <c r="A19" s="204" t="s">
        <v>280</v>
      </c>
      <c r="B19" s="205">
        <f t="shared" si="0"/>
        <v>0</v>
      </c>
      <c r="C19" s="5"/>
      <c r="D19" s="6"/>
      <c r="E19" s="7"/>
      <c r="F19" s="7"/>
      <c r="G19" s="7"/>
      <c r="H19" s="7"/>
      <c r="I19" s="7"/>
      <c r="J19" s="7"/>
      <c r="K19" s="7"/>
      <c r="L19" s="7"/>
      <c r="M19" s="7"/>
      <c r="N19" s="7"/>
      <c r="O19" s="7"/>
      <c r="P19" s="7"/>
      <c r="Q19" s="7"/>
      <c r="R19" s="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27"/>
    </row>
    <row r="20" spans="1:53" s="3" customFormat="1" ht="130" customHeight="1" outlineLevel="1">
      <c r="A20" s="204" t="s">
        <v>281</v>
      </c>
      <c r="B20" s="205">
        <f t="shared" si="0"/>
        <v>0</v>
      </c>
      <c r="C20" s="5"/>
      <c r="D20" s="6"/>
      <c r="E20" s="7"/>
      <c r="F20" s="7"/>
      <c r="G20" s="7"/>
      <c r="H20" s="7"/>
      <c r="I20" s="7"/>
      <c r="J20" s="7"/>
      <c r="K20" s="7"/>
      <c r="L20" s="7"/>
      <c r="M20" s="7"/>
      <c r="N20" s="7"/>
      <c r="O20" s="7"/>
      <c r="P20" s="7"/>
      <c r="Q20" s="7"/>
      <c r="R20" s="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27"/>
    </row>
    <row r="21" spans="1:53" s="3" customFormat="1" ht="130" customHeight="1" outlineLevel="1">
      <c r="A21" s="204" t="s">
        <v>282</v>
      </c>
      <c r="B21" s="205">
        <f t="shared" si="0"/>
        <v>0</v>
      </c>
      <c r="C21" s="5"/>
      <c r="D21" s="6"/>
      <c r="E21" s="7"/>
      <c r="F21" s="7"/>
      <c r="G21" s="7"/>
      <c r="H21" s="7"/>
      <c r="I21" s="7"/>
      <c r="J21" s="7"/>
      <c r="K21" s="7"/>
      <c r="L21" s="7"/>
      <c r="M21" s="7"/>
      <c r="N21" s="7"/>
      <c r="O21" s="7"/>
      <c r="P21" s="7"/>
      <c r="Q21" s="7"/>
      <c r="R21" s="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27"/>
    </row>
    <row r="22" spans="1:53" s="3" customFormat="1" ht="130" customHeight="1" outlineLevel="1">
      <c r="A22" s="204" t="s">
        <v>283</v>
      </c>
      <c r="B22" s="205">
        <f t="shared" si="0"/>
        <v>0</v>
      </c>
      <c r="C22" s="21" t="s">
        <v>168</v>
      </c>
      <c r="D22" s="14"/>
      <c r="E22" s="15"/>
      <c r="F22" s="15"/>
      <c r="G22" s="15"/>
      <c r="H22" s="15"/>
      <c r="I22" s="15"/>
      <c r="J22" s="15"/>
      <c r="K22" s="15"/>
      <c r="L22" s="15"/>
      <c r="M22" s="15"/>
      <c r="N22" s="7"/>
      <c r="O22" s="7"/>
      <c r="P22" s="7"/>
      <c r="Q22" s="7"/>
      <c r="R22" s="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27"/>
    </row>
    <row r="23" spans="1:53" s="3" customFormat="1" ht="130" customHeight="1" outlineLevel="1">
      <c r="A23" s="204" t="s">
        <v>284</v>
      </c>
      <c r="B23" s="205">
        <f t="shared" si="0"/>
        <v>0</v>
      </c>
      <c r="C23" s="9" t="s">
        <v>168</v>
      </c>
      <c r="D23" s="6"/>
      <c r="E23" s="7"/>
      <c r="F23" s="7"/>
      <c r="G23" s="7"/>
      <c r="H23" s="7"/>
      <c r="I23" s="7"/>
      <c r="J23" s="7"/>
      <c r="K23" s="7"/>
      <c r="L23" s="7"/>
      <c r="M23" s="7"/>
      <c r="N23" s="7"/>
      <c r="O23" s="7"/>
      <c r="P23" s="7"/>
      <c r="Q23" s="7"/>
      <c r="R23" s="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27"/>
    </row>
    <row r="24" spans="1:53" s="3" customFormat="1" ht="80" customHeight="1" outlineLevel="1">
      <c r="A24" s="204" t="s">
        <v>285</v>
      </c>
      <c r="B24" s="205">
        <f t="shared" si="0"/>
        <v>0</v>
      </c>
      <c r="C24" s="5"/>
      <c r="D24" s="6"/>
      <c r="E24" s="7"/>
      <c r="F24" s="7"/>
      <c r="G24" s="7"/>
      <c r="H24" s="7"/>
      <c r="I24" s="7"/>
      <c r="J24" s="7"/>
      <c r="K24" s="7"/>
      <c r="L24" s="7"/>
      <c r="M24" s="7"/>
      <c r="N24" s="7"/>
      <c r="O24" s="7"/>
      <c r="P24" s="7"/>
      <c r="Q24" s="7"/>
      <c r="R24" s="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27"/>
    </row>
    <row r="25" spans="1:53" s="3" customFormat="1" ht="80" customHeight="1" outlineLevel="1">
      <c r="A25" s="204" t="s">
        <v>286</v>
      </c>
      <c r="B25" s="205">
        <f t="shared" si="0"/>
        <v>0</v>
      </c>
      <c r="C25" s="5"/>
      <c r="D25" s="14"/>
      <c r="E25" s="15"/>
      <c r="F25" s="15"/>
      <c r="G25" s="15"/>
      <c r="H25" s="15"/>
      <c r="I25" s="15"/>
      <c r="J25" s="15"/>
      <c r="K25" s="15"/>
      <c r="L25" s="15"/>
      <c r="M25" s="15"/>
      <c r="N25" s="7"/>
      <c r="O25" s="7"/>
      <c r="P25" s="7"/>
      <c r="Q25" s="7"/>
      <c r="R25" s="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27"/>
    </row>
    <row r="26" spans="1:53" s="3" customFormat="1" ht="91.5" customHeight="1" outlineLevel="1">
      <c r="A26" s="204" t="s">
        <v>287</v>
      </c>
      <c r="B26" s="205">
        <f t="shared" si="0"/>
        <v>0</v>
      </c>
      <c r="C26" s="5"/>
      <c r="D26" s="14"/>
      <c r="E26" s="15"/>
      <c r="F26" s="15"/>
      <c r="G26" s="15"/>
      <c r="H26" s="15"/>
      <c r="I26" s="15"/>
      <c r="J26" s="15"/>
      <c r="K26" s="15"/>
      <c r="L26" s="15"/>
      <c r="M26" s="15"/>
      <c r="N26" s="7"/>
      <c r="O26" s="7"/>
      <c r="P26" s="7"/>
      <c r="Q26" s="7"/>
      <c r="R26" s="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27"/>
    </row>
    <row r="27" spans="1:53" s="3" customFormat="1" ht="80" customHeight="1" outlineLevel="1">
      <c r="A27" s="204" t="s">
        <v>288</v>
      </c>
      <c r="B27" s="205">
        <f t="shared" si="0"/>
        <v>0</v>
      </c>
      <c r="C27" s="5"/>
      <c r="D27" s="6"/>
      <c r="E27" s="7"/>
      <c r="F27" s="7"/>
      <c r="G27" s="7"/>
      <c r="H27" s="7"/>
      <c r="I27" s="7"/>
      <c r="J27" s="7"/>
      <c r="K27" s="7"/>
      <c r="L27" s="7"/>
      <c r="M27" s="7"/>
      <c r="N27" s="7"/>
      <c r="O27" s="7"/>
      <c r="P27" s="7"/>
      <c r="Q27" s="7"/>
      <c r="R27" s="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27"/>
    </row>
    <row r="28" spans="1:53" s="3" customFormat="1" ht="80" customHeight="1" outlineLevel="1">
      <c r="A28" s="204" t="s">
        <v>289</v>
      </c>
      <c r="B28" s="205">
        <f t="shared" si="0"/>
        <v>0</v>
      </c>
      <c r="C28" s="5"/>
      <c r="D28" s="6"/>
      <c r="E28" s="7"/>
      <c r="F28" s="7"/>
      <c r="G28" s="7"/>
      <c r="H28" s="7"/>
      <c r="I28" s="7"/>
      <c r="J28" s="7"/>
      <c r="K28" s="7"/>
      <c r="L28" s="7"/>
      <c r="M28" s="7"/>
      <c r="N28" s="7"/>
      <c r="O28" s="7"/>
      <c r="P28" s="7"/>
      <c r="Q28" s="7"/>
      <c r="R28" s="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27"/>
    </row>
    <row r="29" spans="1:53" s="3" customFormat="1" ht="80" customHeight="1" outlineLevel="1">
      <c r="A29" s="204" t="s">
        <v>290</v>
      </c>
      <c r="B29" s="205">
        <f t="shared" si="0"/>
        <v>0</v>
      </c>
      <c r="C29" s="5"/>
      <c r="D29" s="6"/>
      <c r="E29" s="7"/>
      <c r="F29" s="7"/>
      <c r="G29" s="7"/>
      <c r="H29" s="7"/>
      <c r="I29" s="7"/>
      <c r="J29" s="7"/>
      <c r="K29" s="7"/>
      <c r="L29" s="7"/>
      <c r="M29" s="7"/>
      <c r="N29" s="7"/>
      <c r="O29" s="7"/>
      <c r="P29" s="7"/>
      <c r="Q29" s="7"/>
      <c r="R29" s="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27"/>
    </row>
    <row r="30" spans="1:53" s="3" customFormat="1" ht="80" customHeight="1" outlineLevel="1">
      <c r="A30" s="204" t="s">
        <v>291</v>
      </c>
      <c r="B30" s="205">
        <f t="shared" si="0"/>
        <v>0</v>
      </c>
      <c r="C30" s="5"/>
      <c r="D30" s="6"/>
      <c r="E30" s="7"/>
      <c r="F30" s="7"/>
      <c r="G30" s="7"/>
      <c r="H30" s="7"/>
      <c r="I30" s="7"/>
      <c r="J30" s="7"/>
      <c r="K30" s="7"/>
      <c r="L30" s="7"/>
      <c r="M30" s="7"/>
      <c r="N30" s="7"/>
      <c r="O30" s="7"/>
      <c r="P30" s="7"/>
      <c r="Q30" s="7"/>
      <c r="R30" s="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27"/>
    </row>
    <row r="31" spans="1:53" s="3" customFormat="1" ht="80" customHeight="1" outlineLevel="1">
      <c r="A31" s="204" t="s">
        <v>292</v>
      </c>
      <c r="B31" s="205">
        <f t="shared" si="0"/>
        <v>0</v>
      </c>
      <c r="C31" s="5"/>
      <c r="D31" s="6"/>
      <c r="E31" s="7"/>
      <c r="F31" s="7"/>
      <c r="G31" s="7"/>
      <c r="H31" s="7"/>
      <c r="I31" s="7"/>
      <c r="J31" s="7"/>
      <c r="K31" s="7"/>
      <c r="L31" s="7"/>
      <c r="M31" s="7"/>
      <c r="N31" s="7"/>
      <c r="O31" s="7"/>
      <c r="P31" s="7"/>
      <c r="Q31" s="7"/>
      <c r="R31" s="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27"/>
    </row>
    <row r="32" spans="1:53" s="3" customFormat="1" ht="80" customHeight="1" outlineLevel="1">
      <c r="A32" s="204" t="s">
        <v>293</v>
      </c>
      <c r="B32" s="205">
        <f t="shared" si="0"/>
        <v>0</v>
      </c>
      <c r="C32" s="5"/>
      <c r="D32" s="6"/>
      <c r="E32" s="7"/>
      <c r="F32" s="7"/>
      <c r="G32" s="7"/>
      <c r="H32" s="7"/>
      <c r="I32" s="7"/>
      <c r="J32" s="7"/>
      <c r="K32" s="7"/>
      <c r="L32" s="7"/>
      <c r="M32" s="7"/>
      <c r="N32" s="7"/>
      <c r="O32" s="7"/>
      <c r="P32" s="7"/>
      <c r="Q32" s="7"/>
      <c r="R32" s="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27"/>
    </row>
    <row r="33" spans="1:53" s="3" customFormat="1" ht="80" customHeight="1" outlineLevel="1">
      <c r="A33" s="204" t="s">
        <v>294</v>
      </c>
      <c r="B33" s="205">
        <f t="shared" si="0"/>
        <v>0</v>
      </c>
      <c r="C33" s="9" t="s">
        <v>168</v>
      </c>
      <c r="D33" s="6"/>
      <c r="E33" s="7"/>
      <c r="F33" s="7"/>
      <c r="G33" s="7"/>
      <c r="H33" s="7"/>
      <c r="I33" s="7"/>
      <c r="J33" s="7"/>
      <c r="K33" s="7"/>
      <c r="L33" s="7"/>
      <c r="M33" s="7"/>
      <c r="N33" s="7"/>
      <c r="O33" s="7"/>
      <c r="P33" s="7"/>
      <c r="Q33" s="7"/>
      <c r="R33" s="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27"/>
    </row>
    <row r="34" spans="1:53" s="3" customFormat="1" ht="80" customHeight="1" outlineLevel="1">
      <c r="A34" s="204" t="s">
        <v>295</v>
      </c>
      <c r="B34" s="205">
        <f t="shared" si="0"/>
        <v>0</v>
      </c>
      <c r="C34" s="5"/>
      <c r="D34" s="6"/>
      <c r="E34" s="7"/>
      <c r="F34" s="7"/>
      <c r="G34" s="7"/>
      <c r="H34" s="7"/>
      <c r="I34" s="7"/>
      <c r="J34" s="7"/>
      <c r="K34" s="7"/>
      <c r="L34" s="7"/>
      <c r="M34" s="7"/>
      <c r="N34" s="7"/>
      <c r="O34" s="7"/>
      <c r="P34" s="7"/>
      <c r="Q34" s="7"/>
      <c r="R34" s="7"/>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27"/>
    </row>
    <row r="35" spans="1:53" s="3" customFormat="1" ht="80" customHeight="1" outlineLevel="1">
      <c r="A35" s="207" t="s">
        <v>296</v>
      </c>
      <c r="B35" s="205">
        <f t="shared" si="0"/>
        <v>0</v>
      </c>
      <c r="C35" s="5"/>
      <c r="D35" s="6"/>
      <c r="E35" s="7"/>
      <c r="F35" s="7"/>
      <c r="G35" s="7"/>
      <c r="H35" s="7"/>
      <c r="I35" s="7"/>
      <c r="J35" s="7"/>
      <c r="K35" s="7"/>
      <c r="L35" s="7"/>
      <c r="M35" s="7"/>
      <c r="N35" s="7"/>
      <c r="O35" s="7"/>
      <c r="P35" s="7"/>
      <c r="Q35" s="7"/>
      <c r="R35" s="7"/>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27"/>
    </row>
    <row r="36" spans="1:53" s="3" customFormat="1" ht="94.5" customHeight="1" outlineLevel="1">
      <c r="A36" s="208" t="s">
        <v>297</v>
      </c>
      <c r="B36" s="205">
        <f t="shared" si="0"/>
        <v>0</v>
      </c>
      <c r="C36" s="9" t="s">
        <v>168</v>
      </c>
      <c r="D36" s="59"/>
      <c r="E36" s="47"/>
      <c r="F36" s="47"/>
      <c r="G36" s="47"/>
      <c r="H36" s="47"/>
      <c r="I36" s="47"/>
      <c r="J36" s="47"/>
      <c r="K36" s="47"/>
      <c r="L36" s="47"/>
      <c r="M36" s="47"/>
      <c r="N36" s="47"/>
      <c r="O36" s="47"/>
      <c r="P36" s="47"/>
      <c r="Q36" s="47"/>
      <c r="R36" s="47"/>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8"/>
      <c r="AZ36" s="48"/>
      <c r="BA36" s="49"/>
    </row>
    <row r="37" spans="1:53" s="3" customFormat="1" ht="80" customHeight="1" outlineLevel="1">
      <c r="A37" s="204" t="s">
        <v>298</v>
      </c>
      <c r="B37" s="205">
        <f t="shared" si="0"/>
        <v>0</v>
      </c>
      <c r="C37" s="9" t="s">
        <v>168</v>
      </c>
      <c r="D37" s="14"/>
      <c r="E37" s="15"/>
      <c r="F37" s="15"/>
      <c r="G37" s="15"/>
      <c r="H37" s="15"/>
      <c r="I37" s="15"/>
      <c r="J37" s="15"/>
      <c r="K37" s="15"/>
      <c r="L37" s="15"/>
      <c r="M37" s="15"/>
      <c r="N37" s="7"/>
      <c r="O37" s="7"/>
      <c r="P37" s="7"/>
      <c r="Q37" s="7"/>
      <c r="R37" s="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27"/>
    </row>
    <row r="38" spans="1:53" s="3" customFormat="1" ht="80" customHeight="1" outlineLevel="1">
      <c r="A38" s="204" t="s">
        <v>299</v>
      </c>
      <c r="B38" s="205">
        <f t="shared" si="0"/>
        <v>0</v>
      </c>
      <c r="C38" s="5"/>
      <c r="D38" s="6"/>
      <c r="E38" s="7"/>
      <c r="F38" s="7"/>
      <c r="G38" s="7"/>
      <c r="H38" s="7"/>
      <c r="I38" s="7"/>
      <c r="J38" s="7"/>
      <c r="K38" s="7"/>
      <c r="L38" s="7"/>
      <c r="M38" s="7"/>
      <c r="N38" s="7"/>
      <c r="O38" s="7"/>
      <c r="P38" s="7"/>
      <c r="Q38" s="7"/>
      <c r="R38" s="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27"/>
    </row>
    <row r="39" spans="1:53" s="3" customFormat="1" ht="80" customHeight="1" outlineLevel="1">
      <c r="A39" s="204" t="s">
        <v>300</v>
      </c>
      <c r="B39" s="205">
        <f t="shared" si="0"/>
        <v>0</v>
      </c>
      <c r="C39" s="5"/>
      <c r="D39" s="6"/>
      <c r="E39" s="7"/>
      <c r="F39" s="7"/>
      <c r="G39" s="7"/>
      <c r="H39" s="7"/>
      <c r="I39" s="7"/>
      <c r="J39" s="7"/>
      <c r="K39" s="7"/>
      <c r="L39" s="7"/>
      <c r="M39" s="7"/>
      <c r="N39" s="7"/>
      <c r="O39" s="7"/>
      <c r="P39" s="7"/>
      <c r="Q39" s="7"/>
      <c r="R39" s="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27"/>
    </row>
    <row r="40" spans="1:53" s="3" customFormat="1" ht="80" customHeight="1" outlineLevel="1">
      <c r="A40" s="204" t="s">
        <v>301</v>
      </c>
      <c r="B40" s="205">
        <f t="shared" si="0"/>
        <v>0</v>
      </c>
      <c r="C40" s="5"/>
      <c r="D40" s="6"/>
      <c r="E40" s="7"/>
      <c r="F40" s="7"/>
      <c r="G40" s="7"/>
      <c r="H40" s="7"/>
      <c r="I40" s="7"/>
      <c r="J40" s="7"/>
      <c r="K40" s="7"/>
      <c r="L40" s="7"/>
      <c r="M40" s="7"/>
      <c r="N40" s="7"/>
      <c r="O40" s="7"/>
      <c r="P40" s="7"/>
      <c r="Q40" s="7"/>
      <c r="R40" s="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27"/>
    </row>
    <row r="41" spans="1:53" s="3" customFormat="1" ht="80" customHeight="1" outlineLevel="1">
      <c r="A41" s="204" t="s">
        <v>302</v>
      </c>
      <c r="B41" s="205">
        <f t="shared" si="0"/>
        <v>0</v>
      </c>
      <c r="C41" s="9" t="s">
        <v>168</v>
      </c>
      <c r="D41" s="6"/>
      <c r="E41" s="7"/>
      <c r="F41" s="7"/>
      <c r="G41" s="7"/>
      <c r="H41" s="7"/>
      <c r="I41" s="7"/>
      <c r="J41" s="7"/>
      <c r="K41" s="7"/>
      <c r="L41" s="7"/>
      <c r="M41" s="7"/>
      <c r="N41" s="7"/>
      <c r="O41" s="7"/>
      <c r="P41" s="7"/>
      <c r="Q41" s="7"/>
      <c r="R41" s="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27"/>
    </row>
    <row r="42" spans="1:53" s="3" customFormat="1" ht="80" customHeight="1" outlineLevel="1">
      <c r="A42" s="204" t="s">
        <v>303</v>
      </c>
      <c r="B42" s="205">
        <f t="shared" si="0"/>
        <v>0</v>
      </c>
      <c r="C42" s="10" t="s">
        <v>168</v>
      </c>
      <c r="D42" s="6"/>
      <c r="E42" s="7"/>
      <c r="F42" s="7"/>
      <c r="G42" s="7"/>
      <c r="H42" s="7"/>
      <c r="I42" s="7"/>
      <c r="J42" s="7"/>
      <c r="K42" s="7"/>
      <c r="L42" s="7"/>
      <c r="M42" s="7"/>
      <c r="N42" s="7"/>
      <c r="O42" s="7"/>
      <c r="P42" s="7"/>
      <c r="Q42" s="7"/>
      <c r="R42" s="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27"/>
    </row>
    <row r="43" spans="1:53" s="3" customFormat="1" ht="80" customHeight="1" outlineLevel="1">
      <c r="A43" s="204" t="s">
        <v>304</v>
      </c>
      <c r="B43" s="205">
        <f t="shared" si="0"/>
        <v>0</v>
      </c>
      <c r="C43" s="22" t="s">
        <v>168</v>
      </c>
      <c r="D43" s="6"/>
      <c r="E43" s="7"/>
      <c r="F43" s="7"/>
      <c r="G43" s="7"/>
      <c r="H43" s="7"/>
      <c r="I43" s="7"/>
      <c r="J43" s="7"/>
      <c r="K43" s="7"/>
      <c r="L43" s="7"/>
      <c r="M43" s="7"/>
      <c r="N43" s="7"/>
      <c r="O43" s="7"/>
      <c r="P43" s="7"/>
      <c r="Q43" s="7"/>
      <c r="R43" s="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27"/>
    </row>
    <row r="44" spans="1:53" s="3" customFormat="1" ht="80" customHeight="1" outlineLevel="1">
      <c r="A44" s="204" t="s">
        <v>305</v>
      </c>
      <c r="B44" s="205">
        <f t="shared" si="0"/>
        <v>0</v>
      </c>
      <c r="C44" s="22" t="s">
        <v>168</v>
      </c>
      <c r="D44" s="6"/>
      <c r="E44" s="7"/>
      <c r="F44" s="7"/>
      <c r="G44" s="7"/>
      <c r="H44" s="7"/>
      <c r="I44" s="7"/>
      <c r="J44" s="7"/>
      <c r="K44" s="7"/>
      <c r="L44" s="7"/>
      <c r="M44" s="7"/>
      <c r="N44" s="7"/>
      <c r="O44" s="7"/>
      <c r="P44" s="7"/>
      <c r="Q44" s="7"/>
      <c r="R44" s="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27"/>
    </row>
    <row r="45" spans="1:53" s="3" customFormat="1" ht="80" customHeight="1" outlineLevel="1">
      <c r="A45" s="204" t="s">
        <v>306</v>
      </c>
      <c r="B45" s="205">
        <f t="shared" si="0"/>
        <v>0</v>
      </c>
      <c r="C45" s="5"/>
      <c r="D45" s="6"/>
      <c r="E45" s="7"/>
      <c r="F45" s="7"/>
      <c r="G45" s="7"/>
      <c r="H45" s="7"/>
      <c r="I45" s="7"/>
      <c r="J45" s="7"/>
      <c r="K45" s="7"/>
      <c r="L45" s="7"/>
      <c r="M45" s="7"/>
      <c r="N45" s="7"/>
      <c r="O45" s="7"/>
      <c r="P45" s="7"/>
      <c r="Q45" s="7"/>
      <c r="R45" s="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27"/>
    </row>
    <row r="46" spans="1:53" s="3" customFormat="1" ht="80" customHeight="1" outlineLevel="1">
      <c r="A46" s="209" t="s">
        <v>307</v>
      </c>
      <c r="B46" s="205">
        <f t="shared" si="0"/>
        <v>0</v>
      </c>
      <c r="C46" s="5"/>
      <c r="D46" s="14"/>
      <c r="E46" s="15"/>
      <c r="F46" s="15"/>
      <c r="G46" s="15"/>
      <c r="H46" s="15"/>
      <c r="I46" s="15"/>
      <c r="J46" s="15"/>
      <c r="K46" s="15"/>
      <c r="L46" s="15"/>
      <c r="M46" s="15"/>
      <c r="N46" s="7"/>
      <c r="O46" s="7"/>
      <c r="P46" s="7"/>
      <c r="Q46" s="7"/>
      <c r="R46" s="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27"/>
    </row>
    <row r="47" spans="1:53" s="3" customFormat="1" ht="80" customHeight="1" outlineLevel="1">
      <c r="A47" s="204" t="s">
        <v>308</v>
      </c>
      <c r="B47" s="205">
        <f t="shared" si="0"/>
        <v>0</v>
      </c>
      <c r="C47" s="5"/>
      <c r="D47" s="6"/>
      <c r="E47" s="7"/>
      <c r="F47" s="7"/>
      <c r="G47" s="7"/>
      <c r="H47" s="7"/>
      <c r="I47" s="7"/>
      <c r="J47" s="7"/>
      <c r="K47" s="7"/>
      <c r="L47" s="7"/>
      <c r="M47" s="7"/>
      <c r="N47" s="7"/>
      <c r="O47" s="7"/>
      <c r="P47" s="7"/>
      <c r="Q47" s="7"/>
      <c r="R47" s="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27"/>
    </row>
    <row r="48" spans="1:53" s="3" customFormat="1" ht="98.25" customHeight="1" outlineLevel="1">
      <c r="A48" s="204" t="s">
        <v>309</v>
      </c>
      <c r="B48" s="205">
        <f t="shared" si="0"/>
        <v>0</v>
      </c>
      <c r="C48" s="5"/>
      <c r="D48" s="6"/>
      <c r="E48" s="7"/>
      <c r="F48" s="7"/>
      <c r="G48" s="7"/>
      <c r="H48" s="7"/>
      <c r="I48" s="7"/>
      <c r="J48" s="7"/>
      <c r="K48" s="7"/>
      <c r="L48" s="7"/>
      <c r="M48" s="7"/>
      <c r="N48" s="7"/>
      <c r="O48" s="7"/>
      <c r="P48" s="7"/>
      <c r="Q48" s="7"/>
      <c r="R48" s="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27"/>
    </row>
    <row r="49" spans="1:53" s="3" customFormat="1" ht="97.5" customHeight="1" outlineLevel="1">
      <c r="A49" s="204" t="s">
        <v>310</v>
      </c>
      <c r="B49" s="205">
        <f t="shared" si="0"/>
        <v>0</v>
      </c>
      <c r="C49" s="5"/>
      <c r="D49" s="6"/>
      <c r="E49" s="7"/>
      <c r="F49" s="7"/>
      <c r="G49" s="7"/>
      <c r="H49" s="7"/>
      <c r="I49" s="7"/>
      <c r="J49" s="7"/>
      <c r="K49" s="7"/>
      <c r="L49" s="7"/>
      <c r="M49" s="7"/>
      <c r="N49" s="7"/>
      <c r="O49" s="7"/>
      <c r="P49" s="7"/>
      <c r="Q49" s="7"/>
      <c r="R49" s="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27"/>
    </row>
    <row r="50" spans="1:53" s="3" customFormat="1" ht="78" customHeight="1" outlineLevel="1">
      <c r="A50" s="204" t="s">
        <v>311</v>
      </c>
      <c r="B50" s="205">
        <f t="shared" si="0"/>
        <v>0</v>
      </c>
      <c r="C50" s="5"/>
      <c r="D50" s="6"/>
      <c r="E50" s="7"/>
      <c r="F50" s="7"/>
      <c r="G50" s="7"/>
      <c r="H50" s="7"/>
      <c r="I50" s="7"/>
      <c r="J50" s="7"/>
      <c r="K50" s="7"/>
      <c r="L50" s="7"/>
      <c r="M50" s="7"/>
      <c r="N50" s="7"/>
      <c r="O50" s="7"/>
      <c r="P50" s="7"/>
      <c r="Q50" s="7"/>
      <c r="R50" s="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27"/>
    </row>
    <row r="51" spans="1:53" s="3" customFormat="1" ht="60" customHeight="1" outlineLevel="1">
      <c r="A51" s="204" t="s">
        <v>312</v>
      </c>
      <c r="B51" s="205">
        <f t="shared" si="0"/>
        <v>0</v>
      </c>
      <c r="C51" s="5" t="s">
        <v>168</v>
      </c>
      <c r="D51" s="6"/>
      <c r="E51" s="7"/>
      <c r="F51" s="7"/>
      <c r="G51" s="7"/>
      <c r="H51" s="7"/>
      <c r="I51" s="7"/>
      <c r="J51" s="7"/>
      <c r="K51" s="7"/>
      <c r="L51" s="7"/>
      <c r="M51" s="7"/>
      <c r="N51" s="7"/>
      <c r="O51" s="7"/>
      <c r="P51" s="7"/>
      <c r="Q51" s="7"/>
      <c r="R51" s="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27"/>
    </row>
    <row r="52" spans="1:53" s="3" customFormat="1" ht="115.5" customHeight="1" outlineLevel="1">
      <c r="A52" s="204" t="s">
        <v>313</v>
      </c>
      <c r="B52" s="205">
        <f>SUM(COUNTIF(D52:BA52,"s"), COUNTIF(D52:BA52, "n"), COUNTIF(D52:BA52, "x"))</f>
        <v>0</v>
      </c>
      <c r="C52" s="23" t="s">
        <v>168</v>
      </c>
      <c r="D52" s="24"/>
      <c r="E52" s="24"/>
      <c r="F52" s="24"/>
      <c r="G52" s="24"/>
      <c r="H52" s="24"/>
      <c r="I52" s="24"/>
      <c r="J52" s="24"/>
      <c r="K52" s="24"/>
      <c r="L52" s="24"/>
      <c r="M52" s="24"/>
      <c r="N52" s="12"/>
      <c r="O52" s="12"/>
      <c r="P52" s="12"/>
      <c r="Q52" s="12"/>
      <c r="R52" s="12"/>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8"/>
    </row>
    <row r="53" spans="1:53" s="3" customFormat="1" ht="60" customHeight="1">
      <c r="A53" s="210" t="s">
        <v>314</v>
      </c>
      <c r="B53" s="211">
        <f>SUM(COUNTIF(D53:BA53,"s"), COUNTIF(D53:BA53, "n"), COUNTIF(D53:BA53, "x"))</f>
        <v>0</v>
      </c>
      <c r="C53" s="5"/>
      <c r="D53" s="7"/>
      <c r="E53" s="7"/>
      <c r="F53" s="7"/>
      <c r="G53" s="7"/>
      <c r="H53" s="7"/>
      <c r="I53" s="7"/>
      <c r="J53" s="7"/>
      <c r="K53" s="7"/>
      <c r="L53" s="7"/>
      <c r="M53" s="7"/>
      <c r="N53" s="7"/>
      <c r="O53" s="7"/>
      <c r="P53" s="7"/>
      <c r="Q53" s="7"/>
      <c r="R53" s="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27"/>
    </row>
    <row r="54" spans="1:53" ht="54.75" customHeight="1" thickBot="1">
      <c r="A54" s="166" t="s">
        <v>315</v>
      </c>
      <c r="B54" s="167">
        <f>SUM(COUNTIF(D54:BA54,"s"), COUNTIF(D54:BA54, "n"), COUNTIF(D54:BA54, "x"))</f>
        <v>0</v>
      </c>
      <c r="C54" s="38"/>
      <c r="D54" s="12"/>
      <c r="E54" s="12"/>
      <c r="F54" s="12"/>
      <c r="G54" s="12"/>
      <c r="H54" s="12"/>
      <c r="I54" s="12"/>
      <c r="J54" s="12"/>
      <c r="K54" s="12"/>
      <c r="L54" s="12"/>
      <c r="M54" s="12"/>
      <c r="N54" s="12"/>
      <c r="O54" s="12"/>
      <c r="P54" s="12"/>
      <c r="Q54" s="12"/>
      <c r="R54" s="12"/>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8"/>
    </row>
    <row r="55" spans="1:53" ht="15">
      <c r="A55" s="195" t="s">
        <v>155</v>
      </c>
      <c r="B55" s="199" t="s">
        <v>46</v>
      </c>
      <c r="C55" s="197" t="s">
        <v>46</v>
      </c>
      <c r="D55" s="198">
        <f t="shared" ref="D55:AI55" si="1">SUM(COUNTIF(D4:D54,"s"),COUNTIF(D4:D54,"n"), COUNTIF(D4:D54,"x"))</f>
        <v>0</v>
      </c>
      <c r="E55" s="199">
        <f t="shared" si="1"/>
        <v>0</v>
      </c>
      <c r="F55" s="199">
        <f t="shared" si="1"/>
        <v>0</v>
      </c>
      <c r="G55" s="199">
        <f t="shared" si="1"/>
        <v>0</v>
      </c>
      <c r="H55" s="199">
        <f t="shared" si="1"/>
        <v>0</v>
      </c>
      <c r="I55" s="199">
        <f t="shared" si="1"/>
        <v>0</v>
      </c>
      <c r="J55" s="199">
        <f t="shared" si="1"/>
        <v>0</v>
      </c>
      <c r="K55" s="199">
        <f t="shared" si="1"/>
        <v>0</v>
      </c>
      <c r="L55" s="199">
        <f t="shared" si="1"/>
        <v>0</v>
      </c>
      <c r="M55" s="199">
        <f t="shared" si="1"/>
        <v>0</v>
      </c>
      <c r="N55" s="199">
        <f t="shared" si="1"/>
        <v>0</v>
      </c>
      <c r="O55" s="199">
        <f t="shared" si="1"/>
        <v>0</v>
      </c>
      <c r="P55" s="199">
        <f t="shared" si="1"/>
        <v>0</v>
      </c>
      <c r="Q55" s="199">
        <f t="shared" si="1"/>
        <v>0</v>
      </c>
      <c r="R55" s="199">
        <f t="shared" si="1"/>
        <v>0</v>
      </c>
      <c r="S55" s="199">
        <f t="shared" si="1"/>
        <v>0</v>
      </c>
      <c r="T55" s="199">
        <f t="shared" si="1"/>
        <v>0</v>
      </c>
      <c r="U55" s="199">
        <f t="shared" si="1"/>
        <v>0</v>
      </c>
      <c r="V55" s="199">
        <f t="shared" si="1"/>
        <v>0</v>
      </c>
      <c r="W55" s="199">
        <f t="shared" si="1"/>
        <v>0</v>
      </c>
      <c r="X55" s="199">
        <f t="shared" si="1"/>
        <v>0</v>
      </c>
      <c r="Y55" s="199">
        <f t="shared" si="1"/>
        <v>0</v>
      </c>
      <c r="Z55" s="199">
        <f t="shared" si="1"/>
        <v>0</v>
      </c>
      <c r="AA55" s="199">
        <f t="shared" si="1"/>
        <v>0</v>
      </c>
      <c r="AB55" s="199">
        <f t="shared" si="1"/>
        <v>0</v>
      </c>
      <c r="AC55" s="199">
        <f t="shared" si="1"/>
        <v>0</v>
      </c>
      <c r="AD55" s="199">
        <f t="shared" si="1"/>
        <v>0</v>
      </c>
      <c r="AE55" s="199">
        <f t="shared" si="1"/>
        <v>0</v>
      </c>
      <c r="AF55" s="199">
        <f t="shared" si="1"/>
        <v>0</v>
      </c>
      <c r="AG55" s="199">
        <f t="shared" si="1"/>
        <v>0</v>
      </c>
      <c r="AH55" s="199">
        <f t="shared" si="1"/>
        <v>0</v>
      </c>
      <c r="AI55" s="199">
        <f t="shared" si="1"/>
        <v>0</v>
      </c>
      <c r="AJ55" s="199">
        <f t="shared" ref="AJ55:BA55" si="2">SUM(COUNTIF(AJ4:AJ54,"s"),COUNTIF(AJ4:AJ54,"n"), COUNTIF(AJ4:AJ54,"x"))</f>
        <v>0</v>
      </c>
      <c r="AK55" s="199">
        <f t="shared" si="2"/>
        <v>0</v>
      </c>
      <c r="AL55" s="199">
        <f t="shared" si="2"/>
        <v>0</v>
      </c>
      <c r="AM55" s="199">
        <f t="shared" si="2"/>
        <v>0</v>
      </c>
      <c r="AN55" s="199">
        <f t="shared" si="2"/>
        <v>0</v>
      </c>
      <c r="AO55" s="199">
        <f t="shared" si="2"/>
        <v>0</v>
      </c>
      <c r="AP55" s="199">
        <f t="shared" si="2"/>
        <v>0</v>
      </c>
      <c r="AQ55" s="199">
        <f t="shared" si="2"/>
        <v>0</v>
      </c>
      <c r="AR55" s="199">
        <f t="shared" si="2"/>
        <v>0</v>
      </c>
      <c r="AS55" s="199">
        <f t="shared" si="2"/>
        <v>0</v>
      </c>
      <c r="AT55" s="199">
        <f t="shared" si="2"/>
        <v>0</v>
      </c>
      <c r="AU55" s="199">
        <f t="shared" si="2"/>
        <v>0</v>
      </c>
      <c r="AV55" s="199">
        <f t="shared" si="2"/>
        <v>0</v>
      </c>
      <c r="AW55" s="199">
        <f t="shared" si="2"/>
        <v>0</v>
      </c>
      <c r="AX55" s="199">
        <f t="shared" si="2"/>
        <v>0</v>
      </c>
      <c r="AY55" s="199">
        <f t="shared" si="2"/>
        <v>0</v>
      </c>
      <c r="AZ55" s="199">
        <f t="shared" si="2"/>
        <v>0</v>
      </c>
      <c r="BA55" s="196">
        <f t="shared" si="2"/>
        <v>0</v>
      </c>
    </row>
  </sheetData>
  <sheetProtection algorithmName="SHA-512" hashValue="KIO+YCm4dpWxfxppXpq5Urz//4hGVSfa5eToZzW0HZvkwikml6wGQ5VUs3jzSMM6iU1pzUSlThhq9SK0r2hY7A==" saltValue="biLkA6Z0uw75+94DH7dj2Q==" spinCount="100000" sheet="1" objects="1" scenarios="1"/>
  <conditionalFormatting sqref="D4:BA51">
    <cfRule type="containsText" dxfId="169" priority="10" operator="containsText" text="x">
      <formula>NOT(ISERROR(SEARCH("x",D4)))</formula>
    </cfRule>
    <cfRule type="containsText" dxfId="168" priority="11" operator="containsText" text="n">
      <formula>NOT(ISERROR(SEARCH("n",D4)))</formula>
    </cfRule>
    <cfRule type="containsText" dxfId="167" priority="12" operator="containsText" text="s">
      <formula>NOT(ISERROR(SEARCH("s",D4)))</formula>
    </cfRule>
  </conditionalFormatting>
  <dataValidations count="2">
    <dataValidation type="list" allowBlank="1" showInputMessage="1" showErrorMessage="1" errorTitle="Please enter a valid rating" error="Please use one of the following ratings:_x000a_S for Satisfactory_x000a_N for Not Satisfactory_x000a_X for Not Applicable" sqref="D1:BA1 D4:BA54" xr:uid="{00000000-0002-0000-0A00-000000000000}">
      <formula1>LIST_RATINGS</formula1>
    </dataValidation>
    <dataValidation allowBlank="1" showInputMessage="1" showErrorMessage="1" errorTitle="Please enter a valid rating" error="Please use one of the following ratings:_x000a_S for Satisfactory_x000a_N for Not Satisfactory_x000a_X for Not Applicable" sqref="D3:CY3" xr:uid="{00000000-0002-0000-0A00-000001000000}"/>
  </dataValidation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containsText" priority="13" operator="containsText" text="x" id="{50B38EC5-CFE0-475F-9BDF-90F6D7A02302}">
            <xm:f>NOT(ISERROR(SEARCH("x",'Disability providers'!D55)))</xm:f>
            <x14:dxf>
              <fill>
                <patternFill>
                  <bgColor theme="8" tint="0.59996337778862885"/>
                </patternFill>
              </fill>
            </x14:dxf>
          </x14:cfRule>
          <x14:cfRule type="containsText" priority="14" operator="containsText" text="n" id="{EF3D4408-99A4-464D-833D-92C5F66C4D71}">
            <xm:f>NOT(ISERROR(SEARCH("n",'Disability providers'!D55)))</xm:f>
            <x14:dxf>
              <fill>
                <patternFill>
                  <bgColor theme="5" tint="0.39994506668294322"/>
                </patternFill>
              </fill>
            </x14:dxf>
          </x14:cfRule>
          <x14:cfRule type="containsText" priority="15" operator="containsText" text="s" id="{EC41A3A9-0129-4F61-9C9F-31712BED09E6}">
            <xm:f>NOT(ISERROR(SEARCH("s",'Disability providers'!D55)))</xm:f>
            <x14:dxf>
              <fill>
                <patternFill>
                  <bgColor theme="6" tint="0.39994506668294322"/>
                </patternFill>
              </fill>
            </x14:dxf>
          </x14:cfRule>
          <xm:sqref>D52:BA52</xm:sqref>
        </x14:conditionalFormatting>
        <x14:conditionalFormatting xmlns:xm="http://schemas.microsoft.com/office/excel/2006/main">
          <x14:cfRule type="containsText" priority="19" operator="containsText" text="x" id="{50B38EC5-CFE0-475F-9BDF-90F6D7A02302}">
            <xm:f>NOT(ISERROR(SEARCH("x",'Disability providers'!D57)))</xm:f>
            <x14:dxf>
              <fill>
                <patternFill>
                  <bgColor theme="8" tint="0.59996337778862885"/>
                </patternFill>
              </fill>
            </x14:dxf>
          </x14:cfRule>
          <x14:cfRule type="containsText" priority="20" operator="containsText" text="n" id="{EF3D4408-99A4-464D-833D-92C5F66C4D71}">
            <xm:f>NOT(ISERROR(SEARCH("n",'Disability providers'!D57)))</xm:f>
            <x14:dxf>
              <fill>
                <patternFill>
                  <bgColor theme="5" tint="0.39994506668294322"/>
                </patternFill>
              </fill>
            </x14:dxf>
          </x14:cfRule>
          <x14:cfRule type="containsText" priority="21" operator="containsText" text="s" id="{EC41A3A9-0129-4F61-9C9F-31712BED09E6}">
            <xm:f>NOT(ISERROR(SEARCH("s",'Disability providers'!D57)))</xm:f>
            <x14:dxf>
              <fill>
                <patternFill>
                  <bgColor theme="6" tint="0.39994506668294322"/>
                </patternFill>
              </fill>
            </x14:dxf>
          </x14:cfRule>
          <xm:sqref>D53:BA54</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tabColor theme="5" tint="0.79998168889431442"/>
  </sheetPr>
  <dimension ref="A1:BA8"/>
  <sheetViews>
    <sheetView showGridLines="0" zoomScale="85" zoomScaleNormal="85" workbookViewId="0">
      <selection activeCell="A6" sqref="A6"/>
    </sheetView>
  </sheetViews>
  <sheetFormatPr baseColWidth="10" defaultColWidth="0" defaultRowHeight="13" zeroHeight="1" outlineLevelRow="1"/>
  <cols>
    <col min="1" max="1" width="41.5" customWidth="1"/>
    <col min="2" max="2" width="20.1640625" customWidth="1"/>
    <col min="3" max="3" width="29.83203125" customWidth="1"/>
    <col min="4" max="53" width="4.1640625" customWidth="1"/>
    <col min="54" max="16384" width="4.1640625" hidden="1"/>
  </cols>
  <sheetData>
    <row r="1" spans="1:53" ht="21">
      <c r="A1" s="135" t="s">
        <v>316</v>
      </c>
    </row>
    <row r="2" spans="1:53" ht="29" thickBot="1">
      <c r="A2" s="190" t="s">
        <v>75</v>
      </c>
      <c r="B2" s="167" t="s">
        <v>317</v>
      </c>
      <c r="C2" s="167" t="s">
        <v>77</v>
      </c>
      <c r="D2" s="167" t="s">
        <v>78</v>
      </c>
      <c r="E2" s="167" t="s">
        <v>79</v>
      </c>
      <c r="F2" s="167" t="s">
        <v>80</v>
      </c>
      <c r="G2" s="167" t="s">
        <v>81</v>
      </c>
      <c r="H2" s="167" t="s">
        <v>82</v>
      </c>
      <c r="I2" s="167" t="s">
        <v>83</v>
      </c>
      <c r="J2" s="167" t="s">
        <v>84</v>
      </c>
      <c r="K2" s="167" t="s">
        <v>85</v>
      </c>
      <c r="L2" s="167" t="s">
        <v>86</v>
      </c>
      <c r="M2" s="167" t="s">
        <v>87</v>
      </c>
      <c r="N2" s="167" t="s">
        <v>88</v>
      </c>
      <c r="O2" s="167" t="s">
        <v>89</v>
      </c>
      <c r="P2" s="167" t="s">
        <v>90</v>
      </c>
      <c r="Q2" s="167" t="s">
        <v>91</v>
      </c>
      <c r="R2" s="167" t="s">
        <v>92</v>
      </c>
      <c r="S2" s="167" t="s">
        <v>93</v>
      </c>
      <c r="T2" s="167" t="s">
        <v>94</v>
      </c>
      <c r="U2" s="167" t="s">
        <v>95</v>
      </c>
      <c r="V2" s="167" t="s">
        <v>96</v>
      </c>
      <c r="W2" s="167" t="s">
        <v>97</v>
      </c>
      <c r="X2" s="167" t="s">
        <v>98</v>
      </c>
      <c r="Y2" s="167" t="s">
        <v>99</v>
      </c>
      <c r="Z2" s="167" t="s">
        <v>100</v>
      </c>
      <c r="AA2" s="167" t="s">
        <v>101</v>
      </c>
      <c r="AB2" s="167" t="s">
        <v>102</v>
      </c>
      <c r="AC2" s="167" t="s">
        <v>103</v>
      </c>
      <c r="AD2" s="167" t="s">
        <v>104</v>
      </c>
      <c r="AE2" s="167" t="s">
        <v>105</v>
      </c>
      <c r="AF2" s="167" t="s">
        <v>106</v>
      </c>
      <c r="AG2" s="167" t="s">
        <v>107</v>
      </c>
      <c r="AH2" s="167" t="s">
        <v>108</v>
      </c>
      <c r="AI2" s="167" t="s">
        <v>109</v>
      </c>
      <c r="AJ2" s="167" t="s">
        <v>110</v>
      </c>
      <c r="AK2" s="167" t="s">
        <v>111</v>
      </c>
      <c r="AL2" s="167" t="s">
        <v>112</v>
      </c>
      <c r="AM2" s="167" t="s">
        <v>113</v>
      </c>
      <c r="AN2" s="167" t="s">
        <v>114</v>
      </c>
      <c r="AO2" s="167" t="s">
        <v>115</v>
      </c>
      <c r="AP2" s="167" t="s">
        <v>116</v>
      </c>
      <c r="AQ2" s="167" t="s">
        <v>117</v>
      </c>
      <c r="AR2" s="167" t="s">
        <v>118</v>
      </c>
      <c r="AS2" s="167" t="s">
        <v>119</v>
      </c>
      <c r="AT2" s="167" t="s">
        <v>120</v>
      </c>
      <c r="AU2" s="167" t="s">
        <v>121</v>
      </c>
      <c r="AV2" s="167" t="s">
        <v>122</v>
      </c>
      <c r="AW2" s="167" t="s">
        <v>123</v>
      </c>
      <c r="AX2" s="167" t="s">
        <v>124</v>
      </c>
      <c r="AY2" s="167" t="s">
        <v>125</v>
      </c>
      <c r="AZ2" s="167" t="s">
        <v>126</v>
      </c>
      <c r="BA2" s="178" t="s">
        <v>127</v>
      </c>
    </row>
    <row r="3" spans="1:53" s="4" customFormat="1" ht="15" outlineLevel="1" thickBot="1">
      <c r="A3" s="200" t="s">
        <v>128</v>
      </c>
      <c r="B3" s="201" t="s">
        <v>46</v>
      </c>
      <c r="C3" s="54" t="s">
        <v>46</v>
      </c>
      <c r="D3" s="43"/>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5"/>
    </row>
    <row r="4" spans="1:53" s="3" customFormat="1" ht="150" customHeight="1" outlineLevel="1">
      <c r="A4" t="s">
        <v>345</v>
      </c>
      <c r="B4" s="212">
        <f>SUM(COUNTIF(D4:BA4,"s"), COUNTIF(D4:BA4, "n"), COUNTIF(D4:BA4,"x"))</f>
        <v>0</v>
      </c>
      <c r="C4" s="26" t="s">
        <v>244</v>
      </c>
      <c r="D4" s="7"/>
      <c r="E4" s="7"/>
      <c r="F4" s="7"/>
      <c r="G4" s="7"/>
      <c r="H4" s="7"/>
      <c r="I4" s="7"/>
      <c r="J4" s="7"/>
      <c r="K4" s="7"/>
      <c r="L4" s="7"/>
      <c r="M4" s="7"/>
      <c r="N4" s="7"/>
      <c r="O4" s="7"/>
      <c r="P4" s="7"/>
      <c r="Q4" s="7"/>
      <c r="R4" s="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27"/>
    </row>
    <row r="5" spans="1:53" s="3" customFormat="1" ht="182.5" customHeight="1" outlineLevel="1">
      <c r="A5" t="s">
        <v>346</v>
      </c>
      <c r="B5" s="213">
        <f>SUM(COUNTIF(D5:BA5,"s"), COUNTIF(D5:BA5, "n"), COUNTIF(D5:BA5, "x"))</f>
        <v>0</v>
      </c>
      <c r="C5" s="26" t="s">
        <v>244</v>
      </c>
      <c r="D5" s="7"/>
      <c r="E5" s="7"/>
      <c r="F5" s="7"/>
      <c r="G5" s="7"/>
      <c r="H5" s="7"/>
      <c r="I5" s="7"/>
      <c r="J5" s="7"/>
      <c r="K5" s="7"/>
      <c r="L5" s="7"/>
      <c r="M5" s="7"/>
      <c r="N5" s="7"/>
      <c r="O5" s="7"/>
      <c r="P5" s="7"/>
      <c r="Q5" s="7"/>
      <c r="R5" s="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27"/>
    </row>
    <row r="6" spans="1:53" s="3" customFormat="1" ht="150" customHeight="1" outlineLevel="1">
      <c r="A6" t="s">
        <v>318</v>
      </c>
      <c r="B6" s="213">
        <f>SUM(COUNTIF(D6:BA6,"s"), COUNTIF(D6:BA6, "n"), COUNTIF(D6:BA6, "x"))</f>
        <v>0</v>
      </c>
      <c r="C6" s="5"/>
      <c r="D6" s="46"/>
      <c r="E6" s="46"/>
      <c r="F6" s="46"/>
      <c r="G6" s="46"/>
      <c r="H6" s="46"/>
      <c r="I6" s="46"/>
      <c r="J6" s="46"/>
      <c r="K6" s="46"/>
      <c r="L6" s="46"/>
      <c r="M6" s="46"/>
      <c r="N6" s="47"/>
      <c r="O6" s="47"/>
      <c r="P6" s="47"/>
      <c r="Q6" s="47"/>
      <c r="R6" s="47"/>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9"/>
    </row>
    <row r="7" spans="1:53" s="3" customFormat="1" ht="150" customHeight="1" outlineLevel="1" thickBot="1">
      <c r="A7" t="s">
        <v>319</v>
      </c>
      <c r="B7" s="213">
        <f>SUM(COUNTIF(D7:BA7,"s"), COUNTIF(D7:BA7, "n"), COUNTIF(D7:BA7, "x"))</f>
        <v>0</v>
      </c>
      <c r="C7" s="9" t="s">
        <v>168</v>
      </c>
      <c r="D7" s="24"/>
      <c r="E7" s="24"/>
      <c r="F7" s="24"/>
      <c r="G7" s="24"/>
      <c r="H7" s="24"/>
      <c r="I7" s="24"/>
      <c r="J7" s="24"/>
      <c r="K7" s="24"/>
      <c r="L7" s="24"/>
      <c r="M7" s="24"/>
      <c r="N7" s="12"/>
      <c r="O7" s="12"/>
      <c r="P7" s="12"/>
      <c r="Q7" s="12"/>
      <c r="R7" s="12"/>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8"/>
    </row>
    <row r="8" spans="1:53" ht="15">
      <c r="A8" s="195" t="s">
        <v>155</v>
      </c>
      <c r="B8" s="199"/>
      <c r="C8" s="197"/>
      <c r="D8" s="198">
        <f t="shared" ref="D8:AI8" si="0">SUM(COUNTIF(D4:D7,"s"),COUNTIF(D4:D7,"n"), COUNTIF(D4:D7,"x"))</f>
        <v>0</v>
      </c>
      <c r="E8" s="199">
        <f t="shared" si="0"/>
        <v>0</v>
      </c>
      <c r="F8" s="199">
        <f t="shared" si="0"/>
        <v>0</v>
      </c>
      <c r="G8" s="199">
        <f t="shared" si="0"/>
        <v>0</v>
      </c>
      <c r="H8" s="199">
        <f t="shared" si="0"/>
        <v>0</v>
      </c>
      <c r="I8" s="199">
        <f t="shared" si="0"/>
        <v>0</v>
      </c>
      <c r="J8" s="199">
        <f t="shared" si="0"/>
        <v>0</v>
      </c>
      <c r="K8" s="199">
        <f t="shared" si="0"/>
        <v>0</v>
      </c>
      <c r="L8" s="199">
        <f t="shared" si="0"/>
        <v>0</v>
      </c>
      <c r="M8" s="199">
        <f t="shared" si="0"/>
        <v>0</v>
      </c>
      <c r="N8" s="199">
        <f t="shared" si="0"/>
        <v>0</v>
      </c>
      <c r="O8" s="199">
        <f t="shared" si="0"/>
        <v>0</v>
      </c>
      <c r="P8" s="199">
        <f t="shared" si="0"/>
        <v>0</v>
      </c>
      <c r="Q8" s="199">
        <f t="shared" si="0"/>
        <v>0</v>
      </c>
      <c r="R8" s="199">
        <f t="shared" si="0"/>
        <v>0</v>
      </c>
      <c r="S8" s="199">
        <f t="shared" si="0"/>
        <v>0</v>
      </c>
      <c r="T8" s="199">
        <f t="shared" si="0"/>
        <v>0</v>
      </c>
      <c r="U8" s="199">
        <f t="shared" si="0"/>
        <v>0</v>
      </c>
      <c r="V8" s="199">
        <f t="shared" si="0"/>
        <v>0</v>
      </c>
      <c r="W8" s="199">
        <f t="shared" si="0"/>
        <v>0</v>
      </c>
      <c r="X8" s="199">
        <f t="shared" si="0"/>
        <v>0</v>
      </c>
      <c r="Y8" s="199">
        <f t="shared" si="0"/>
        <v>0</v>
      </c>
      <c r="Z8" s="199">
        <f t="shared" si="0"/>
        <v>0</v>
      </c>
      <c r="AA8" s="199">
        <f t="shared" si="0"/>
        <v>0</v>
      </c>
      <c r="AB8" s="199">
        <f t="shared" si="0"/>
        <v>0</v>
      </c>
      <c r="AC8" s="199">
        <f t="shared" si="0"/>
        <v>0</v>
      </c>
      <c r="AD8" s="199">
        <f t="shared" si="0"/>
        <v>0</v>
      </c>
      <c r="AE8" s="199">
        <f t="shared" si="0"/>
        <v>0</v>
      </c>
      <c r="AF8" s="199">
        <f t="shared" si="0"/>
        <v>0</v>
      </c>
      <c r="AG8" s="199">
        <f t="shared" si="0"/>
        <v>0</v>
      </c>
      <c r="AH8" s="199">
        <f t="shared" si="0"/>
        <v>0</v>
      </c>
      <c r="AI8" s="199">
        <f t="shared" si="0"/>
        <v>0</v>
      </c>
      <c r="AJ8" s="199">
        <f t="shared" ref="AJ8:BA8" si="1">SUM(COUNTIF(AJ4:AJ7,"s"),COUNTIF(AJ4:AJ7,"n"), COUNTIF(AJ4:AJ7,"x"))</f>
        <v>0</v>
      </c>
      <c r="AK8" s="199">
        <f t="shared" si="1"/>
        <v>0</v>
      </c>
      <c r="AL8" s="199">
        <f t="shared" si="1"/>
        <v>0</v>
      </c>
      <c r="AM8" s="199">
        <f t="shared" si="1"/>
        <v>0</v>
      </c>
      <c r="AN8" s="199">
        <f t="shared" si="1"/>
        <v>0</v>
      </c>
      <c r="AO8" s="199">
        <f t="shared" si="1"/>
        <v>0</v>
      </c>
      <c r="AP8" s="199">
        <f t="shared" si="1"/>
        <v>0</v>
      </c>
      <c r="AQ8" s="199">
        <f t="shared" si="1"/>
        <v>0</v>
      </c>
      <c r="AR8" s="199">
        <f t="shared" si="1"/>
        <v>0</v>
      </c>
      <c r="AS8" s="199">
        <f t="shared" si="1"/>
        <v>0</v>
      </c>
      <c r="AT8" s="199">
        <f t="shared" si="1"/>
        <v>0</v>
      </c>
      <c r="AU8" s="199">
        <f t="shared" si="1"/>
        <v>0</v>
      </c>
      <c r="AV8" s="199">
        <f t="shared" si="1"/>
        <v>0</v>
      </c>
      <c r="AW8" s="199">
        <f t="shared" si="1"/>
        <v>0</v>
      </c>
      <c r="AX8" s="199">
        <f t="shared" si="1"/>
        <v>0</v>
      </c>
      <c r="AY8" s="199">
        <f t="shared" si="1"/>
        <v>0</v>
      </c>
      <c r="AZ8" s="199">
        <f t="shared" si="1"/>
        <v>0</v>
      </c>
      <c r="BA8" s="196">
        <f t="shared" si="1"/>
        <v>0</v>
      </c>
    </row>
  </sheetData>
  <sheetProtection algorithmName="SHA-512" hashValue="d7q3hDVjaK+snlQZcgzWXP6r6D4fsrlGI5/ol7wihdDR35CgWWlBnpEmMVOc74z3rUjqYE23HXUDG9/LxViAPg==" saltValue="yYc584aZeDPSwmM6XJb1wg==" spinCount="100000" sheet="1" objects="1" scenarios="1"/>
  <conditionalFormatting sqref="D4:BA7">
    <cfRule type="containsText" dxfId="103" priority="1" operator="containsText" text="X">
      <formula>NOT(ISERROR(SEARCH("X",D4)))</formula>
    </cfRule>
    <cfRule type="containsText" dxfId="102" priority="2" operator="containsText" text="n">
      <formula>NOT(ISERROR(SEARCH("n",D4)))</formula>
    </cfRule>
    <cfRule type="containsText" dxfId="101" priority="3" operator="containsText" text="s">
      <formula>NOT(ISERROR(SEARCH("s",D4)))</formula>
    </cfRule>
  </conditionalFormatting>
  <dataValidations count="2">
    <dataValidation type="list" allowBlank="1" showInputMessage="1" showErrorMessage="1" errorTitle="Please enter a valid rating" error="Please use one of the following ratings:_x000a_S for Satisfactory_x000a_N for Not Satisfactory_x000a_X for Not Applicable" sqref="D1:BA1 D4:BA7" xr:uid="{00000000-0002-0000-0B00-000000000000}">
      <formula1>LIST_RATINGS</formula1>
    </dataValidation>
    <dataValidation allowBlank="1" showInputMessage="1" showErrorMessage="1" errorTitle="Please enter a valid rating" error="Please use one of the following ratings:_x000a_S for Satisfactory_x000a_N for Not Satisfactory_x000a_X for Not Applicable" sqref="D3:CY3" xr:uid="{00000000-0002-0000-0B00-000001000000}"/>
  </dataValidations>
  <printOptions headings="1"/>
  <pageMargins left="0.70866141732283472" right="0.70866141732283472" top="0.74803149606299213" bottom="0.74803149606299213" header="0.31496062992125984" footer="0.31496062992125984"/>
  <pageSetup paperSize="9" orientation="portrait"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9">
    <tabColor theme="5" tint="0.39997558519241921"/>
  </sheetPr>
  <dimension ref="A1:BA89"/>
  <sheetViews>
    <sheetView showGridLines="0" zoomScale="85" zoomScaleNormal="85" workbookViewId="0">
      <pane ySplit="7" topLeftCell="A79" activePane="bottomLeft" state="frozen"/>
      <selection pane="bottomLeft" activeCell="A81" sqref="A81"/>
    </sheetView>
  </sheetViews>
  <sheetFormatPr baseColWidth="10" defaultColWidth="0" defaultRowHeight="14" zeroHeight="1" outlineLevelRow="1"/>
  <cols>
    <col min="1" max="1" width="61.5" style="107" customWidth="1"/>
    <col min="2" max="2" width="25" style="189" customWidth="1"/>
    <col min="3" max="3" width="15.5" style="107" customWidth="1"/>
    <col min="4" max="4" width="15.5" style="109" customWidth="1"/>
    <col min="5" max="5" width="19.1640625" style="107" customWidth="1"/>
    <col min="6" max="6" width="19.1640625" style="109" customWidth="1"/>
    <col min="7" max="7" width="20.6640625" style="107" customWidth="1"/>
    <col min="8" max="8" width="37.1640625" style="3" customWidth="1"/>
    <col min="9" max="9" width="20.5" style="234" customWidth="1"/>
    <col min="10" max="16384" width="9.1640625" style="3" hidden="1"/>
  </cols>
  <sheetData>
    <row r="1" spans="1:9" customFormat="1" ht="20">
      <c r="A1" s="179" t="s">
        <v>320</v>
      </c>
      <c r="B1" s="107"/>
      <c r="C1" s="107"/>
      <c r="D1" s="109"/>
      <c r="E1" s="107"/>
      <c r="F1" s="109"/>
      <c r="G1" s="107"/>
      <c r="I1" s="230"/>
    </row>
    <row r="2" spans="1:9" customFormat="1" ht="19">
      <c r="A2" s="112" t="s">
        <v>218</v>
      </c>
      <c r="B2" s="107"/>
      <c r="C2" s="107"/>
      <c r="D2" s="109"/>
      <c r="E2" s="107"/>
      <c r="F2" s="109"/>
      <c r="G2" s="107"/>
      <c r="I2" s="230"/>
    </row>
    <row r="3" spans="1:9" customFormat="1">
      <c r="A3" s="113" t="s">
        <v>321</v>
      </c>
      <c r="B3" s="107"/>
      <c r="C3" s="107"/>
      <c r="D3" s="109"/>
      <c r="E3" s="107"/>
      <c r="F3" s="109"/>
      <c r="G3" s="107"/>
      <c r="I3" s="230"/>
    </row>
    <row r="4" spans="1:9" customFormat="1">
      <c r="A4" s="113" t="s">
        <v>322</v>
      </c>
      <c r="B4" s="107"/>
      <c r="C4" s="107"/>
      <c r="D4" s="109"/>
      <c r="E4" s="107"/>
      <c r="F4" s="109"/>
      <c r="G4" s="107"/>
      <c r="I4" s="230"/>
    </row>
    <row r="5" spans="1:9" customFormat="1">
      <c r="A5" s="113" t="s">
        <v>323</v>
      </c>
      <c r="B5" s="107"/>
      <c r="C5" s="107"/>
      <c r="D5" s="109"/>
      <c r="E5" s="107"/>
      <c r="F5" s="109"/>
      <c r="G5" s="214"/>
      <c r="I5" s="230"/>
    </row>
    <row r="6" spans="1:9" customFormat="1" ht="19">
      <c r="A6" s="112" t="s">
        <v>324</v>
      </c>
      <c r="B6" s="107"/>
      <c r="C6" s="107"/>
      <c r="D6" s="109"/>
      <c r="E6" s="107"/>
      <c r="F6" s="109"/>
      <c r="G6" s="107"/>
      <c r="I6" s="230"/>
    </row>
    <row r="7" spans="1:9" s="221" customFormat="1" ht="62.25" customHeight="1" thickBot="1">
      <c r="A7" s="73" t="s">
        <v>325</v>
      </c>
      <c r="B7" s="62" t="s">
        <v>226</v>
      </c>
      <c r="C7" s="70" t="s">
        <v>227</v>
      </c>
      <c r="D7" s="118" t="s">
        <v>228</v>
      </c>
      <c r="E7" s="71" t="s">
        <v>229</v>
      </c>
      <c r="F7" s="118" t="s">
        <v>230</v>
      </c>
      <c r="G7" s="72" t="s">
        <v>231</v>
      </c>
      <c r="H7" s="218" t="s">
        <v>348</v>
      </c>
      <c r="I7" s="231" t="s">
        <v>349</v>
      </c>
    </row>
    <row r="8" spans="1:9" ht="80" customHeight="1">
      <c r="A8" s="107" t="s">
        <v>240</v>
      </c>
      <c r="B8" s="69">
        <f>SUM(COUNTIF('Staff File Audit tool'!D4:BA4,"s"),COUNTIF('Staff File Audit tool'!D4:BA4,"n"))</f>
        <v>0</v>
      </c>
      <c r="C8" s="61">
        <f>COUNTIF('Staff File Audit tool'!D4:BA4,"s")</f>
        <v>0</v>
      </c>
      <c r="D8" s="101" t="str">
        <f>IF(B8=0,"",ROUNDUP(C8/B8,2))</f>
        <v/>
      </c>
      <c r="E8" s="61">
        <f>COUNTIF('Staff File Audit tool'!D4:BA4,"n")</f>
        <v>0</v>
      </c>
      <c r="F8" s="101" t="str">
        <f>IF(B8=0,"",ROUNDDOWN(E8/B8,2))</f>
        <v/>
      </c>
      <c r="G8" s="61">
        <f>COUNTIF('Staff File Audit tool'!D4:BA4,"x")</f>
        <v>0</v>
      </c>
      <c r="H8" s="241"/>
      <c r="I8" s="232">
        <f t="shared" ref="I8:I30" si="0">E8</f>
        <v>0</v>
      </c>
    </row>
    <row r="9" spans="1:9" ht="80" customHeight="1">
      <c r="A9" s="107" t="s">
        <v>241</v>
      </c>
      <c r="B9" s="69">
        <f>SUM(COUNTIF('Staff File Audit tool'!D5:BA5,"s"),COUNTIF('Staff File Audit tool'!D5:BA5,"n"))</f>
        <v>0</v>
      </c>
      <c r="C9" s="61">
        <f>COUNTIF('Staff File Audit tool'!D5:BA5,"s")</f>
        <v>0</v>
      </c>
      <c r="D9" s="101" t="str">
        <f t="shared" ref="D9:D30" si="1">IF(B9=0,"",ROUNDUP(C9/B9,2))</f>
        <v/>
      </c>
      <c r="E9" s="61">
        <f>COUNTIF('Staff File Audit tool'!D5:BA5,"n")</f>
        <v>0</v>
      </c>
      <c r="F9" s="101" t="str">
        <f t="shared" ref="F9:F30" si="2">IF(B9=0,"",ROUNDDOWN(E9/B9,2))</f>
        <v/>
      </c>
      <c r="G9" s="61">
        <f>COUNTIF('Staff File Audit tool'!D5:BA5,"x")</f>
        <v>0</v>
      </c>
      <c r="H9" s="241"/>
      <c r="I9" s="233">
        <f t="shared" si="0"/>
        <v>0</v>
      </c>
    </row>
    <row r="10" spans="1:9" ht="80" customHeight="1">
      <c r="A10" s="107" t="s">
        <v>242</v>
      </c>
      <c r="B10" s="69">
        <f>SUM(COUNTIF('Staff File Audit tool'!D6:BA6,"s"),COUNTIF('Staff File Audit tool'!D6:BA6,"n"))</f>
        <v>0</v>
      </c>
      <c r="C10" s="61">
        <f>COUNTIF('Staff File Audit tool'!D6:BA6,"s")</f>
        <v>0</v>
      </c>
      <c r="D10" s="101" t="str">
        <f t="shared" si="1"/>
        <v/>
      </c>
      <c r="E10" s="61">
        <f>COUNTIF('Staff File Audit tool'!D6:BA6,"n")</f>
        <v>0</v>
      </c>
      <c r="F10" s="101" t="str">
        <f t="shared" si="2"/>
        <v/>
      </c>
      <c r="G10" s="61">
        <f>COUNTIF('Staff File Audit tool'!D6:BA6,"x")</f>
        <v>0</v>
      </c>
      <c r="H10" s="241"/>
      <c r="I10" s="233">
        <f t="shared" si="0"/>
        <v>0</v>
      </c>
    </row>
    <row r="11" spans="1:9" ht="80" customHeight="1">
      <c r="A11" s="107" t="s">
        <v>243</v>
      </c>
      <c r="B11" s="69">
        <f>SUM(COUNTIF('Staff File Audit tool'!D7:BA7,"s"),COUNTIF('Staff File Audit tool'!D7:BA7,"n"))</f>
        <v>0</v>
      </c>
      <c r="C11" s="61">
        <f>COUNTIF('Staff File Audit tool'!D7:BA7,"s")</f>
        <v>0</v>
      </c>
      <c r="D11" s="101" t="str">
        <f t="shared" si="1"/>
        <v/>
      </c>
      <c r="E11" s="61">
        <f>COUNTIF('Staff File Audit tool'!D7:BA7,"n")</f>
        <v>0</v>
      </c>
      <c r="F11" s="101" t="str">
        <f t="shared" si="2"/>
        <v/>
      </c>
      <c r="G11" s="61">
        <f>COUNTIF('Staff File Audit tool'!D7:BA7,"x")</f>
        <v>0</v>
      </c>
      <c r="H11" s="241"/>
      <c r="I11" s="233">
        <f t="shared" si="0"/>
        <v>0</v>
      </c>
    </row>
    <row r="12" spans="1:9" ht="80" customHeight="1">
      <c r="A12" s="107" t="s">
        <v>245</v>
      </c>
      <c r="B12" s="69">
        <f>SUM(COUNTIF('Staff File Audit tool'!D8:BA8,"s"),COUNTIF('Staff File Audit tool'!D8:BA8,"n"))</f>
        <v>0</v>
      </c>
      <c r="C12" s="61">
        <f>COUNTIF('Staff File Audit tool'!D8:BA8,"s")</f>
        <v>0</v>
      </c>
      <c r="D12" s="101" t="str">
        <f t="shared" si="1"/>
        <v/>
      </c>
      <c r="E12" s="61">
        <f>COUNTIF('Staff File Audit tool'!D8:BA8,"n")</f>
        <v>0</v>
      </c>
      <c r="F12" s="101" t="str">
        <f t="shared" si="2"/>
        <v/>
      </c>
      <c r="G12" s="61">
        <f>COUNTIF('Staff File Audit tool'!D8:BA8,"x")</f>
        <v>0</v>
      </c>
      <c r="H12" s="241"/>
      <c r="I12" s="233">
        <f t="shared" si="0"/>
        <v>0</v>
      </c>
    </row>
    <row r="13" spans="1:9" ht="80" customHeight="1">
      <c r="A13" s="107" t="s">
        <v>246</v>
      </c>
      <c r="B13" s="69">
        <f>SUM(COUNTIF('Staff File Audit tool'!D9:BA9,"s"),COUNTIF('Staff File Audit tool'!D9:BA9,"n"))</f>
        <v>0</v>
      </c>
      <c r="C13" s="61">
        <f>COUNTIF('Staff File Audit tool'!D9:BA9,"s")</f>
        <v>0</v>
      </c>
      <c r="D13" s="101" t="str">
        <f t="shared" si="1"/>
        <v/>
      </c>
      <c r="E13" s="61">
        <f>COUNTIF('Staff File Audit tool'!D9:BA9,"n")</f>
        <v>0</v>
      </c>
      <c r="F13" s="101" t="str">
        <f t="shared" si="2"/>
        <v/>
      </c>
      <c r="G13" s="61">
        <f>COUNTIF('Staff File Audit tool'!D9:BA9,"x")</f>
        <v>0</v>
      </c>
      <c r="H13" s="241"/>
      <c r="I13" s="233">
        <f t="shared" si="0"/>
        <v>0</v>
      </c>
    </row>
    <row r="14" spans="1:9" ht="80" customHeight="1">
      <c r="A14" s="107" t="s">
        <v>247</v>
      </c>
      <c r="B14" s="69">
        <f>SUM(COUNTIF('Staff File Audit tool'!D10:BA10,"s"),COUNTIF('Staff File Audit tool'!D10:BA10,"n"))</f>
        <v>0</v>
      </c>
      <c r="C14" s="61">
        <f>COUNTIF('Staff File Audit tool'!D10:BA10,"s")</f>
        <v>0</v>
      </c>
      <c r="D14" s="101" t="str">
        <f t="shared" si="1"/>
        <v/>
      </c>
      <c r="E14" s="61">
        <f>COUNTIF('Staff File Audit tool'!D10:BA10,"n")</f>
        <v>0</v>
      </c>
      <c r="F14" s="101" t="str">
        <f t="shared" si="2"/>
        <v/>
      </c>
      <c r="G14" s="61">
        <f>COUNTIF('Staff File Audit tool'!D10:BA10,"x")</f>
        <v>0</v>
      </c>
      <c r="H14" s="241"/>
      <c r="I14" s="233">
        <f t="shared" si="0"/>
        <v>0</v>
      </c>
    </row>
    <row r="15" spans="1:9" ht="80" customHeight="1">
      <c r="A15" s="107" t="s">
        <v>248</v>
      </c>
      <c r="B15" s="69">
        <f>SUM(COUNTIF('Staff File Audit tool'!D11:BA11,"s"),COUNTIF('Staff File Audit tool'!D11:BA11,"n"))</f>
        <v>0</v>
      </c>
      <c r="C15" s="61">
        <f>COUNTIF('Staff File Audit tool'!D11:BA11,"s")</f>
        <v>0</v>
      </c>
      <c r="D15" s="101" t="str">
        <f t="shared" si="1"/>
        <v/>
      </c>
      <c r="E15" s="61">
        <f>COUNTIF('Staff File Audit tool'!D11:BA11,"n")</f>
        <v>0</v>
      </c>
      <c r="F15" s="101" t="str">
        <f t="shared" si="2"/>
        <v/>
      </c>
      <c r="G15" s="61">
        <f>COUNTIF('Staff File Audit tool'!D11:BA11,"x")</f>
        <v>0</v>
      </c>
      <c r="H15" s="241"/>
      <c r="I15" s="233">
        <f t="shared" si="0"/>
        <v>0</v>
      </c>
    </row>
    <row r="16" spans="1:9" ht="80" customHeight="1">
      <c r="A16" s="107" t="s">
        <v>326</v>
      </c>
      <c r="B16" s="69">
        <f>SUM(COUNTIF('Staff File Audit tool'!D12:BA12,"s"),COUNTIF('Staff File Audit tool'!D12:BA12,"n"))</f>
        <v>0</v>
      </c>
      <c r="C16" s="61">
        <f>COUNTIF('Staff File Audit tool'!D12:BA12,"s")</f>
        <v>0</v>
      </c>
      <c r="D16" s="101" t="str">
        <f t="shared" si="1"/>
        <v/>
      </c>
      <c r="E16" s="61">
        <f>COUNTIF('Staff File Audit tool'!D12:BA12,"n")</f>
        <v>0</v>
      </c>
      <c r="F16" s="101" t="str">
        <f t="shared" si="2"/>
        <v/>
      </c>
      <c r="G16" s="61">
        <f>COUNTIF('Staff File Audit tool'!D12:BA12,"x")</f>
        <v>0</v>
      </c>
      <c r="H16" s="241"/>
      <c r="I16" s="233">
        <f t="shared" si="0"/>
        <v>0</v>
      </c>
    </row>
    <row r="17" spans="1:9" ht="80" customHeight="1">
      <c r="A17" s="107" t="s">
        <v>250</v>
      </c>
      <c r="B17" s="69">
        <f>SUM(COUNTIF('Staff File Audit tool'!D13:BA13,"s"),COUNTIF('Staff File Audit tool'!D13:BA13,"n"))</f>
        <v>0</v>
      </c>
      <c r="C17" s="61">
        <f>COUNTIF('Staff File Audit tool'!D13:BA13,"s")</f>
        <v>0</v>
      </c>
      <c r="D17" s="101" t="str">
        <f t="shared" si="1"/>
        <v/>
      </c>
      <c r="E17" s="61">
        <f>COUNTIF('Staff File Audit tool'!D13:BA13,"n")</f>
        <v>0</v>
      </c>
      <c r="F17" s="101" t="str">
        <f t="shared" si="2"/>
        <v/>
      </c>
      <c r="G17" s="61">
        <f>COUNTIF('Staff File Audit tool'!D13:BA13,"x")</f>
        <v>0</v>
      </c>
      <c r="H17" s="241"/>
      <c r="I17" s="233">
        <f t="shared" si="0"/>
        <v>0</v>
      </c>
    </row>
    <row r="18" spans="1:9" ht="80" customHeight="1">
      <c r="A18" s="107" t="s">
        <v>327</v>
      </c>
      <c r="B18" s="69">
        <f>SUM(COUNTIF('Staff File Audit tool'!D14:BA14,"s"),COUNTIF('Staff File Audit tool'!D14:BA14,"n"))</f>
        <v>0</v>
      </c>
      <c r="C18" s="61">
        <f>COUNTIF('Staff File Audit tool'!D14:BA14,"s")</f>
        <v>0</v>
      </c>
      <c r="D18" s="101" t="str">
        <f t="shared" si="1"/>
        <v/>
      </c>
      <c r="E18" s="61">
        <f>COUNTIF('Staff File Audit tool'!D14:BA14,"n")</f>
        <v>0</v>
      </c>
      <c r="F18" s="101" t="str">
        <f t="shared" si="2"/>
        <v/>
      </c>
      <c r="G18" s="61">
        <f>COUNTIF('Staff File Audit tool'!D14:BA14,"x")</f>
        <v>0</v>
      </c>
      <c r="H18" s="241"/>
      <c r="I18" s="233">
        <f t="shared" si="0"/>
        <v>0</v>
      </c>
    </row>
    <row r="19" spans="1:9" ht="80" customHeight="1">
      <c r="A19" s="107" t="s">
        <v>252</v>
      </c>
      <c r="B19" s="69">
        <f>SUM(COUNTIF('Staff File Audit tool'!D15:BA15,"s"),COUNTIF('Staff File Audit tool'!D15:BA15,"n"))</f>
        <v>0</v>
      </c>
      <c r="C19" s="61">
        <f>COUNTIF('Staff File Audit tool'!D15:BA15,"s")</f>
        <v>0</v>
      </c>
      <c r="D19" s="101" t="str">
        <f t="shared" si="1"/>
        <v/>
      </c>
      <c r="E19" s="61">
        <f>COUNTIF('Staff File Audit tool'!D15:BA15,"n")</f>
        <v>0</v>
      </c>
      <c r="F19" s="101" t="str">
        <f t="shared" si="2"/>
        <v/>
      </c>
      <c r="G19" s="61">
        <f>COUNTIF('Staff File Audit tool'!D15:BA15,"x")</f>
        <v>0</v>
      </c>
      <c r="H19" s="241"/>
      <c r="I19" s="233">
        <f t="shared" si="0"/>
        <v>0</v>
      </c>
    </row>
    <row r="20" spans="1:9" ht="80" customHeight="1">
      <c r="A20" s="107" t="s">
        <v>253</v>
      </c>
      <c r="B20" s="69">
        <f>SUM(COUNTIF('Staff File Audit tool'!D16:BA16,"s"),COUNTIF('Staff File Audit tool'!D16:BA16,"n"))</f>
        <v>0</v>
      </c>
      <c r="C20" s="61">
        <f>COUNTIF('Staff File Audit tool'!D16:BA16,"s")</f>
        <v>0</v>
      </c>
      <c r="D20" s="101" t="str">
        <f t="shared" si="1"/>
        <v/>
      </c>
      <c r="E20" s="61">
        <f>COUNTIF('Staff File Audit tool'!D16:BA16,"n")</f>
        <v>0</v>
      </c>
      <c r="F20" s="101" t="str">
        <f t="shared" si="2"/>
        <v/>
      </c>
      <c r="G20" s="61">
        <f>COUNTIF('Staff File Audit tool'!D16:BA16,"x")</f>
        <v>0</v>
      </c>
      <c r="H20" s="241"/>
      <c r="I20" s="233">
        <f t="shared" si="0"/>
        <v>0</v>
      </c>
    </row>
    <row r="21" spans="1:9" ht="80" customHeight="1">
      <c r="A21" s="107" t="s">
        <v>254</v>
      </c>
      <c r="B21" s="69">
        <f>SUM(COUNTIF('Staff File Audit tool'!D17:BA17,"s"),COUNTIF('Staff File Audit tool'!D17:BA17,"n"))</f>
        <v>0</v>
      </c>
      <c r="C21" s="61">
        <f>COUNTIF('Staff File Audit tool'!D17:BA17,"s")</f>
        <v>0</v>
      </c>
      <c r="D21" s="101" t="str">
        <f t="shared" si="1"/>
        <v/>
      </c>
      <c r="E21" s="61">
        <f>COUNTIF('Staff File Audit tool'!D17:BA17,"n")</f>
        <v>0</v>
      </c>
      <c r="F21" s="101" t="str">
        <f t="shared" si="2"/>
        <v/>
      </c>
      <c r="G21" s="61">
        <f>COUNTIF('Staff File Audit tool'!D17:BA17,"x")</f>
        <v>0</v>
      </c>
      <c r="H21" s="241"/>
      <c r="I21" s="233">
        <f t="shared" si="0"/>
        <v>0</v>
      </c>
    </row>
    <row r="22" spans="1:9" ht="80" customHeight="1">
      <c r="A22" s="107" t="s">
        <v>255</v>
      </c>
      <c r="B22" s="69">
        <f>SUM(COUNTIF('Staff File Audit tool'!D18:BA18,"s"),COUNTIF('Staff File Audit tool'!D18:BA18,"n"))</f>
        <v>0</v>
      </c>
      <c r="C22" s="61">
        <f>COUNTIF('Staff File Audit tool'!D18:BA18,"s")</f>
        <v>0</v>
      </c>
      <c r="D22" s="101" t="str">
        <f t="shared" si="1"/>
        <v/>
      </c>
      <c r="E22" s="61">
        <f>COUNTIF('Staff File Audit tool'!D18:BA18,"n")</f>
        <v>0</v>
      </c>
      <c r="F22" s="101" t="str">
        <f t="shared" si="2"/>
        <v/>
      </c>
      <c r="G22" s="61">
        <f>COUNTIF('Staff File Audit tool'!D18:BA18,"x")</f>
        <v>0</v>
      </c>
      <c r="H22" s="241"/>
      <c r="I22" s="233">
        <f t="shared" si="0"/>
        <v>0</v>
      </c>
    </row>
    <row r="23" spans="1:9" ht="80" customHeight="1">
      <c r="A23" s="107" t="s">
        <v>256</v>
      </c>
      <c r="B23" s="69">
        <f>SUM(COUNTIF('Staff File Audit tool'!D19:BA19,"s"),COUNTIF('Staff File Audit tool'!D19:BA19,"n"))</f>
        <v>0</v>
      </c>
      <c r="C23" s="61">
        <f>COUNTIF('Staff File Audit tool'!D19:BA19,"s")</f>
        <v>0</v>
      </c>
      <c r="D23" s="101" t="str">
        <f t="shared" si="1"/>
        <v/>
      </c>
      <c r="E23" s="61">
        <f>COUNTIF('Staff File Audit tool'!D19:BA19,"n")</f>
        <v>0</v>
      </c>
      <c r="F23" s="101" t="str">
        <f t="shared" si="2"/>
        <v/>
      </c>
      <c r="G23" s="61">
        <f>COUNTIF('Staff File Audit tool'!D19:BA19,"x")</f>
        <v>0</v>
      </c>
      <c r="H23" s="241"/>
      <c r="I23" s="233">
        <f t="shared" si="0"/>
        <v>0</v>
      </c>
    </row>
    <row r="24" spans="1:9" ht="80" customHeight="1">
      <c r="A24" s="107" t="s">
        <v>257</v>
      </c>
      <c r="B24" s="69">
        <f>SUM(COUNTIF('Staff File Audit tool'!D20:BA20,"s"),COUNTIF('Staff File Audit tool'!D20:BA20,"n"))</f>
        <v>0</v>
      </c>
      <c r="C24" s="61">
        <f>COUNTIF('Staff File Audit tool'!D20:BA20,"s")</f>
        <v>0</v>
      </c>
      <c r="D24" s="101" t="str">
        <f t="shared" si="1"/>
        <v/>
      </c>
      <c r="E24" s="61">
        <f>COUNTIF('Staff File Audit tool'!D20:BA20,"n")</f>
        <v>0</v>
      </c>
      <c r="F24" s="101" t="str">
        <f t="shared" si="2"/>
        <v/>
      </c>
      <c r="G24" s="61">
        <f>COUNTIF('Staff File Audit tool'!D20:BA20,"x")</f>
        <v>0</v>
      </c>
      <c r="H24" s="241"/>
      <c r="I24" s="233">
        <f t="shared" si="0"/>
        <v>0</v>
      </c>
    </row>
    <row r="25" spans="1:9" ht="80" customHeight="1">
      <c r="A25" s="107" t="s">
        <v>258</v>
      </c>
      <c r="B25" s="69">
        <f>SUM(COUNTIF('Staff File Audit tool'!D21:BA21,"s"),COUNTIF('Staff File Audit tool'!D21:BA21,"n"))</f>
        <v>0</v>
      </c>
      <c r="C25" s="61">
        <f>COUNTIF('Staff File Audit tool'!D21:BA21,"s")</f>
        <v>0</v>
      </c>
      <c r="D25" s="101" t="str">
        <f t="shared" si="1"/>
        <v/>
      </c>
      <c r="E25" s="61">
        <f>COUNTIF('Staff File Audit tool'!D21:BA21,"n")</f>
        <v>0</v>
      </c>
      <c r="F25" s="101" t="str">
        <f t="shared" si="2"/>
        <v/>
      </c>
      <c r="G25" s="61">
        <f>COUNTIF('Staff File Audit tool'!D21:BA21,"x")</f>
        <v>0</v>
      </c>
      <c r="H25" s="241"/>
      <c r="I25" s="233">
        <f t="shared" si="0"/>
        <v>0</v>
      </c>
    </row>
    <row r="26" spans="1:9" ht="80" customHeight="1">
      <c r="A26" s="107" t="s">
        <v>259</v>
      </c>
      <c r="B26" s="69">
        <f>SUM(COUNTIF('Staff File Audit tool'!D22:BA22,"s"),COUNTIF('Staff File Audit tool'!D22:BA22,"n"))</f>
        <v>0</v>
      </c>
      <c r="C26" s="61">
        <f>COUNTIF('Staff File Audit tool'!D22:BA22,"s")</f>
        <v>0</v>
      </c>
      <c r="D26" s="101" t="str">
        <f t="shared" si="1"/>
        <v/>
      </c>
      <c r="E26" s="61">
        <f>COUNTIF('Staff File Audit tool'!D22:BA22,"n")</f>
        <v>0</v>
      </c>
      <c r="F26" s="101" t="str">
        <f t="shared" si="2"/>
        <v/>
      </c>
      <c r="G26" s="61">
        <f>COUNTIF('Staff File Audit tool'!D22:BA22,"x")</f>
        <v>0</v>
      </c>
      <c r="H26" s="241"/>
      <c r="I26" s="233">
        <f t="shared" si="0"/>
        <v>0</v>
      </c>
    </row>
    <row r="27" spans="1:9" ht="80" customHeight="1">
      <c r="A27" s="107" t="s">
        <v>260</v>
      </c>
      <c r="B27" s="69">
        <f>SUM(COUNTIF('Staff File Audit tool'!D23:BA23,"s"),COUNTIF('Staff File Audit tool'!D23:BA23,"n"))</f>
        <v>0</v>
      </c>
      <c r="C27" s="61">
        <f>COUNTIF('Staff File Audit tool'!D23:BA23,"s")</f>
        <v>0</v>
      </c>
      <c r="D27" s="101" t="str">
        <f t="shared" si="1"/>
        <v/>
      </c>
      <c r="E27" s="61">
        <f>COUNTIF('Staff File Audit tool'!D23:BA23,"n")</f>
        <v>0</v>
      </c>
      <c r="F27" s="101" t="str">
        <f t="shared" si="2"/>
        <v/>
      </c>
      <c r="G27" s="61">
        <f>COUNTIF('Staff File Audit tool'!D23:BA23,"x")</f>
        <v>0</v>
      </c>
      <c r="H27" s="241"/>
      <c r="I27" s="233">
        <f t="shared" si="0"/>
        <v>0</v>
      </c>
    </row>
    <row r="28" spans="1:9" ht="80" customHeight="1">
      <c r="A28" s="107" t="s">
        <v>261</v>
      </c>
      <c r="B28" s="69">
        <f>SUM(COUNTIF('Staff File Audit tool'!D24:BA24,"s"),COUNTIF('Staff File Audit tool'!D24:BA24,"n"))</f>
        <v>0</v>
      </c>
      <c r="C28" s="61">
        <f>COUNTIF('Staff File Audit tool'!D24:BA24,"s")</f>
        <v>0</v>
      </c>
      <c r="D28" s="101" t="str">
        <f t="shared" si="1"/>
        <v/>
      </c>
      <c r="E28" s="61">
        <f>COUNTIF('Staff File Audit tool'!D24:BA24,"n")</f>
        <v>0</v>
      </c>
      <c r="F28" s="101" t="str">
        <f t="shared" si="2"/>
        <v/>
      </c>
      <c r="G28" s="61">
        <f>COUNTIF('Staff File Audit tool'!D24:BA24,"x")</f>
        <v>0</v>
      </c>
      <c r="H28" s="241"/>
      <c r="I28" s="233">
        <f t="shared" si="0"/>
        <v>0</v>
      </c>
    </row>
    <row r="29" spans="1:9" ht="80" customHeight="1">
      <c r="A29" s="107" t="s">
        <v>262</v>
      </c>
      <c r="B29" s="69">
        <f>SUM(COUNTIF('Staff File Audit tool'!D25:BA25,"s"),COUNTIF('Staff File Audit tool'!D25:BA25,"n"))</f>
        <v>0</v>
      </c>
      <c r="C29" s="61">
        <f>COUNTIF('Staff File Audit tool'!D25:BA25,"s")</f>
        <v>0</v>
      </c>
      <c r="D29" s="101" t="str">
        <f t="shared" si="1"/>
        <v/>
      </c>
      <c r="E29" s="61">
        <f>COUNTIF('Staff File Audit tool'!D25:BA25,"n")</f>
        <v>0</v>
      </c>
      <c r="F29" s="101" t="str">
        <f t="shared" si="2"/>
        <v/>
      </c>
      <c r="G29" s="61">
        <f>COUNTIF('Staff File Audit tool'!D25:BA25,"x")</f>
        <v>0</v>
      </c>
      <c r="H29" s="241"/>
      <c r="I29" s="233">
        <f t="shared" si="0"/>
        <v>0</v>
      </c>
    </row>
    <row r="30" spans="1:9" ht="80" customHeight="1">
      <c r="A30" s="107" t="s">
        <v>263</v>
      </c>
      <c r="B30" s="69">
        <f>SUM(COUNTIF('Staff File Audit tool'!D26:BA26,"s"),COUNTIF('Staff File Audit tool'!D26:BA26,"n"))</f>
        <v>0</v>
      </c>
      <c r="C30" s="61">
        <f>COUNTIF('Staff File Audit tool'!D26:BA26,"s")</f>
        <v>0</v>
      </c>
      <c r="D30" s="101" t="str">
        <f t="shared" si="1"/>
        <v/>
      </c>
      <c r="E30" s="61">
        <f>COUNTIF('Staff File Audit tool'!D26:BA26,"n")</f>
        <v>0</v>
      </c>
      <c r="F30" s="101" t="str">
        <f t="shared" si="2"/>
        <v/>
      </c>
      <c r="G30" s="61">
        <f>COUNTIF('Staff File Audit tool'!D26:BA26,"x")</f>
        <v>0</v>
      </c>
      <c r="H30" s="241"/>
      <c r="I30" s="233">
        <f t="shared" si="0"/>
        <v>0</v>
      </c>
    </row>
    <row r="31" spans="1:9" s="13" customFormat="1" ht="80" customHeight="1" thickBot="1">
      <c r="A31" s="115" t="s">
        <v>328</v>
      </c>
      <c r="B31" s="62" t="s">
        <v>226</v>
      </c>
      <c r="C31" s="70" t="s">
        <v>227</v>
      </c>
      <c r="D31" s="118" t="s">
        <v>228</v>
      </c>
      <c r="E31" s="71" t="s">
        <v>229</v>
      </c>
      <c r="F31" s="118" t="s">
        <v>230</v>
      </c>
      <c r="G31" s="72" t="s">
        <v>231</v>
      </c>
      <c r="H31" s="219" t="s">
        <v>348</v>
      </c>
      <c r="I31" s="231" t="s">
        <v>349</v>
      </c>
    </row>
    <row r="32" spans="1:9" ht="150" customHeight="1">
      <c r="A32" s="180" t="s">
        <v>265</v>
      </c>
      <c r="B32" s="69">
        <f>SUM(COUNTIF('CYF providers'!D4:BA4,"s"),COUNTIF('CYF providers'!D4:BA4,"n"))</f>
        <v>0</v>
      </c>
      <c r="C32" s="61">
        <f>COUNTIF('CYF providers'!D4:BA4,"s")</f>
        <v>0</v>
      </c>
      <c r="D32" s="101" t="str">
        <f t="shared" ref="D32" si="3">IF(B32=0,"",ROUNDUP(C32/B32,2))</f>
        <v/>
      </c>
      <c r="E32" s="61">
        <f>COUNTIF('CYF providers'!D4:BA4,"n")</f>
        <v>0</v>
      </c>
      <c r="F32" s="101" t="str">
        <f t="shared" ref="F32" si="4">IF(B32=0,"",ROUNDDOWN(E32/B32,2))</f>
        <v/>
      </c>
      <c r="G32" s="61">
        <f>COUNTIF('CYF providers'!D4:BA4,"x")</f>
        <v>0</v>
      </c>
      <c r="H32" s="241"/>
      <c r="I32" s="232">
        <f t="shared" ref="I32:I63" si="5">E32</f>
        <v>0</v>
      </c>
    </row>
    <row r="33" spans="1:9" ht="150" customHeight="1">
      <c r="A33" s="181" t="s">
        <v>266</v>
      </c>
      <c r="B33" s="69">
        <f>SUM(COUNTIF('CYF providers'!D5:BA5,"s"),COUNTIF('CYF providers'!D5:BA5,"n"))</f>
        <v>0</v>
      </c>
      <c r="C33" s="61">
        <f>COUNTIF('CYF providers'!D5:BA5,"s")</f>
        <v>0</v>
      </c>
      <c r="D33" s="101" t="str">
        <f t="shared" ref="D33:D35" si="6">IF(B33=0,"",ROUNDUP(C33/B33,2))</f>
        <v/>
      </c>
      <c r="E33" s="61">
        <f>COUNTIF('CYF providers'!D5:BA5,"n")</f>
        <v>0</v>
      </c>
      <c r="F33" s="101" t="str">
        <f t="shared" ref="F33:F35" si="7">IF(B33=0,"",ROUNDDOWN(E33/B33,2))</f>
        <v/>
      </c>
      <c r="G33" s="61">
        <f>COUNTIF('CYF providers'!D5:BA5,"x")</f>
        <v>0</v>
      </c>
      <c r="H33" s="241"/>
      <c r="I33" s="233">
        <f t="shared" si="5"/>
        <v>0</v>
      </c>
    </row>
    <row r="34" spans="1:9" ht="80" customHeight="1">
      <c r="A34" s="181" t="s">
        <v>267</v>
      </c>
      <c r="B34" s="69">
        <f>SUM(COUNTIF('CYF providers'!D6:BA6,"s"),COUNTIF('CYF providers'!D6:BA6,"n"))</f>
        <v>0</v>
      </c>
      <c r="C34" s="61">
        <f>COUNTIF('CYF providers'!D6:BA6,"s")</f>
        <v>0</v>
      </c>
      <c r="D34" s="101" t="str">
        <f t="shared" si="6"/>
        <v/>
      </c>
      <c r="E34" s="61">
        <f>COUNTIF('CYF providers'!D6:BA6,"n")</f>
        <v>0</v>
      </c>
      <c r="F34" s="101" t="str">
        <f t="shared" si="7"/>
        <v/>
      </c>
      <c r="G34" s="61">
        <f>COUNTIF('CYF providers'!D6:BA6,"x")</f>
        <v>0</v>
      </c>
      <c r="H34" s="241"/>
      <c r="I34" s="233">
        <f t="shared" si="5"/>
        <v>0</v>
      </c>
    </row>
    <row r="35" spans="1:9" ht="80" customHeight="1">
      <c r="A35" s="181" t="s">
        <v>268</v>
      </c>
      <c r="B35" s="69">
        <f>SUM(COUNTIF('CYF providers'!D7:BA7,"s"),COUNTIF('CYF providers'!D7:BA7,"n"))</f>
        <v>0</v>
      </c>
      <c r="C35" s="61">
        <f>COUNTIF('CYF providers'!D7:BA7,"s")</f>
        <v>0</v>
      </c>
      <c r="D35" s="101" t="str">
        <f t="shared" si="6"/>
        <v/>
      </c>
      <c r="E35" s="61">
        <f>COUNTIF('CYF providers'!D7:BA7,"n")</f>
        <v>0</v>
      </c>
      <c r="F35" s="101" t="str">
        <f t="shared" si="7"/>
        <v/>
      </c>
      <c r="G35" s="61">
        <f>COUNTIF('CYF providers'!D7:BA7,"x")</f>
        <v>0</v>
      </c>
      <c r="H35" s="241"/>
      <c r="I35" s="233">
        <f t="shared" si="5"/>
        <v>0</v>
      </c>
    </row>
    <row r="36" spans="1:9" ht="80" customHeight="1">
      <c r="A36" s="182" t="s">
        <v>269</v>
      </c>
      <c r="B36" s="69">
        <f>SUM(COUNTIF('CYF providers'!D8:BA8,"s"),COUNTIF('CYF providers'!D8:BA8,"n"))</f>
        <v>0</v>
      </c>
      <c r="C36" s="61">
        <f>COUNTIF('CYF providers'!D8:BA8,"s")</f>
        <v>0</v>
      </c>
      <c r="D36" s="101" t="str">
        <f t="shared" ref="D36" si="8">IF(B36=0,"",ROUNDUP(C36/B36,2))</f>
        <v/>
      </c>
      <c r="E36" s="61">
        <f>COUNTIF('CYF providers'!D8:BA8,"n")</f>
        <v>0</v>
      </c>
      <c r="F36" s="101" t="str">
        <f t="shared" ref="F36" si="9">IF(B36=0,"",ROUNDDOWN(E36/B36,2))</f>
        <v/>
      </c>
      <c r="G36" s="61">
        <f>COUNTIF('CYF providers'!D8:BA8,"x")</f>
        <v>0</v>
      </c>
      <c r="H36" s="241"/>
      <c r="I36" s="233">
        <f t="shared" si="5"/>
        <v>0</v>
      </c>
    </row>
    <row r="37" spans="1:9" ht="80" customHeight="1">
      <c r="A37" s="181" t="s">
        <v>270</v>
      </c>
      <c r="B37" s="69">
        <f>SUM(COUNTIF('CYF providers'!D9:BA9,"s"),COUNTIF('CYF providers'!D9:BA9,"n"))</f>
        <v>0</v>
      </c>
      <c r="C37" s="61">
        <f>COUNTIF('CYF providers'!D9:BA9,"s")</f>
        <v>0</v>
      </c>
      <c r="D37" s="101" t="str">
        <f t="shared" ref="D37" si="10">IF(B37=0,"",ROUNDUP(C37/B37,2))</f>
        <v/>
      </c>
      <c r="E37" s="61">
        <f>COUNTIF('CYF providers'!D9:BA9,"n")</f>
        <v>0</v>
      </c>
      <c r="F37" s="101" t="str">
        <f t="shared" ref="F37" si="11">IF(B37=0,"",ROUNDDOWN(E37/B37,2))</f>
        <v/>
      </c>
      <c r="G37" s="61">
        <f>COUNTIF('CYF providers'!D9:BA9,"x")</f>
        <v>0</v>
      </c>
      <c r="H37" s="241"/>
      <c r="I37" s="233">
        <f t="shared" si="5"/>
        <v>0</v>
      </c>
    </row>
    <row r="38" spans="1:9" ht="80" customHeight="1">
      <c r="A38" s="181" t="s">
        <v>271</v>
      </c>
      <c r="B38" s="69">
        <f>SUM(COUNTIF('CYF providers'!D10:BA10,"s"),COUNTIF('CYF providers'!D10:BA10,"n"))</f>
        <v>0</v>
      </c>
      <c r="C38" s="61">
        <f>COUNTIF('CYF providers'!D10:BA10,"s")</f>
        <v>0</v>
      </c>
      <c r="D38" s="101" t="str">
        <f t="shared" ref="D38" si="12">IF(B38=0,"",ROUNDUP(C38/B38,2))</f>
        <v/>
      </c>
      <c r="E38" s="61">
        <f>COUNTIF('CYF providers'!D10:BA10,"n")</f>
        <v>0</v>
      </c>
      <c r="F38" s="101" t="str">
        <f t="shared" ref="F38" si="13">IF(B38=0,"",ROUNDDOWN(E38/B38,2))</f>
        <v/>
      </c>
      <c r="G38" s="61">
        <f>COUNTIF('CYF providers'!D10:BA10,"x")</f>
        <v>0</v>
      </c>
      <c r="H38" s="241"/>
      <c r="I38" s="233">
        <f t="shared" si="5"/>
        <v>0</v>
      </c>
    </row>
    <row r="39" spans="1:9" ht="80" customHeight="1">
      <c r="A39" s="181" t="s">
        <v>272</v>
      </c>
      <c r="B39" s="69">
        <f>SUM(COUNTIF('CYF providers'!D11:BA11,"s"),COUNTIF('CYF providers'!D11:BA11,"n"))</f>
        <v>0</v>
      </c>
      <c r="C39" s="61">
        <f>COUNTIF('CYF providers'!D11:BA11,"s")</f>
        <v>0</v>
      </c>
      <c r="D39" s="101" t="str">
        <f t="shared" ref="D39" si="14">IF(B39=0,"",ROUNDUP(C39/B39,2))</f>
        <v/>
      </c>
      <c r="E39" s="61">
        <f>COUNTIF('CYF providers'!D11:BA11,"n")</f>
        <v>0</v>
      </c>
      <c r="F39" s="101" t="str">
        <f t="shared" ref="F39" si="15">IF(B39=0,"",ROUNDDOWN(E39/B39,2))</f>
        <v/>
      </c>
      <c r="G39" s="61">
        <f>COUNTIF('CYF providers'!D11:BA11,"x")</f>
        <v>0</v>
      </c>
      <c r="H39" s="241"/>
      <c r="I39" s="233">
        <f t="shared" si="5"/>
        <v>0</v>
      </c>
    </row>
    <row r="40" spans="1:9" ht="150" customHeight="1">
      <c r="A40" s="181" t="s">
        <v>273</v>
      </c>
      <c r="B40" s="69">
        <f>SUM(COUNTIF('CYF providers'!D12:BA12,"s"),COUNTIF('CYF providers'!D12:BA12,"n"))</f>
        <v>0</v>
      </c>
      <c r="C40" s="61">
        <f>COUNTIF('CYF providers'!D12:BA12,"s")</f>
        <v>0</v>
      </c>
      <c r="D40" s="101" t="str">
        <f t="shared" ref="D40" si="16">IF(B40=0,"",ROUNDUP(C40/B40,2))</f>
        <v/>
      </c>
      <c r="E40" s="61">
        <f>COUNTIF('CYF providers'!D12:BA12,"n")</f>
        <v>0</v>
      </c>
      <c r="F40" s="101" t="str">
        <f t="shared" ref="F40" si="17">IF(B40=0,"",ROUNDDOWN(E40/B40,2))</f>
        <v/>
      </c>
      <c r="G40" s="61">
        <f>COUNTIF('CYF providers'!D12:BA12,"x")</f>
        <v>0</v>
      </c>
      <c r="H40" s="241"/>
      <c r="I40" s="233">
        <f t="shared" si="5"/>
        <v>0</v>
      </c>
    </row>
    <row r="41" spans="1:9" ht="97.5" customHeight="1">
      <c r="A41" s="181" t="s">
        <v>274</v>
      </c>
      <c r="B41" s="69">
        <f>SUM(COUNTIF('CYF providers'!D13:BA13,"s"),COUNTIF('CYF providers'!D13:BA13,"n"))</f>
        <v>0</v>
      </c>
      <c r="C41" s="61">
        <f>COUNTIF('CYF providers'!D13:BA13,"s")</f>
        <v>0</v>
      </c>
      <c r="D41" s="101" t="str">
        <f t="shared" ref="D41" si="18">IF(B41=0,"",ROUNDUP(C41/B41,2))</f>
        <v/>
      </c>
      <c r="E41" s="61">
        <f>COUNTIF('CYF providers'!D13:BA13,"n")</f>
        <v>0</v>
      </c>
      <c r="F41" s="101" t="str">
        <f t="shared" ref="F41" si="19">IF(B41=0,"",ROUNDDOWN(E41/B41,2))</f>
        <v/>
      </c>
      <c r="G41" s="61">
        <f>COUNTIF('CYF providers'!D13:BA13,"x")</f>
        <v>0</v>
      </c>
      <c r="H41" s="241"/>
      <c r="I41" s="233">
        <f t="shared" si="5"/>
        <v>0</v>
      </c>
    </row>
    <row r="42" spans="1:9" ht="80" customHeight="1">
      <c r="A42" s="181" t="s">
        <v>275</v>
      </c>
      <c r="B42" s="69">
        <f>SUM(COUNTIF('CYF providers'!D14:BA14,"s"),COUNTIF('CYF providers'!D14:BA14,"n"))</f>
        <v>0</v>
      </c>
      <c r="C42" s="61">
        <f>COUNTIF('CYF providers'!D14:BA14,"s")</f>
        <v>0</v>
      </c>
      <c r="D42" s="101" t="str">
        <f t="shared" ref="D42" si="20">IF(B42=0,"",ROUNDUP(C42/B42,2))</f>
        <v/>
      </c>
      <c r="E42" s="61">
        <f>COUNTIF('CYF providers'!D14:BA14,"n")</f>
        <v>0</v>
      </c>
      <c r="F42" s="101" t="str">
        <f t="shared" ref="F42" si="21">IF(B42=0,"",ROUNDDOWN(E42/B42,2))</f>
        <v/>
      </c>
      <c r="G42" s="61">
        <f>COUNTIF('CYF providers'!D14:BA14,"x")</f>
        <v>0</v>
      </c>
      <c r="H42" s="241"/>
      <c r="I42" s="233">
        <f t="shared" si="5"/>
        <v>0</v>
      </c>
    </row>
    <row r="43" spans="1:9" ht="80" customHeight="1">
      <c r="A43" s="181" t="s">
        <v>276</v>
      </c>
      <c r="B43" s="69">
        <f>SUM(COUNTIF('CYF providers'!D15:BA15,"s"),COUNTIF('CYF providers'!D15:BA15,"n"))</f>
        <v>0</v>
      </c>
      <c r="C43" s="61">
        <f>COUNTIF('CYF providers'!D15:BA15,"s")</f>
        <v>0</v>
      </c>
      <c r="D43" s="101" t="str">
        <f t="shared" ref="D43" si="22">IF(B43=0,"",ROUNDUP(C43/B43,2))</f>
        <v/>
      </c>
      <c r="E43" s="61">
        <f>COUNTIF('CYF providers'!D15:BA15,"n")</f>
        <v>0</v>
      </c>
      <c r="F43" s="101" t="str">
        <f t="shared" ref="F43" si="23">IF(B43=0,"",ROUNDDOWN(E43/B43,2))</f>
        <v/>
      </c>
      <c r="G43" s="61">
        <f>COUNTIF('CYF providers'!D15:BA15,"x")</f>
        <v>0</v>
      </c>
      <c r="H43" s="241"/>
      <c r="I43" s="233">
        <f t="shared" si="5"/>
        <v>0</v>
      </c>
    </row>
    <row r="44" spans="1:9" ht="80" customHeight="1">
      <c r="A44" s="181" t="s">
        <v>277</v>
      </c>
      <c r="B44" s="69">
        <f>SUM(COUNTIF('CYF providers'!D16:BA16,"s"),COUNTIF('CYF providers'!D16:BA16,"n"))</f>
        <v>0</v>
      </c>
      <c r="C44" s="61">
        <f>COUNTIF('CYF providers'!D16:BA16,"s")</f>
        <v>0</v>
      </c>
      <c r="D44" s="101" t="str">
        <f t="shared" ref="D44" si="24">IF(B44=0,"",ROUNDUP(C44/B44,2))</f>
        <v/>
      </c>
      <c r="E44" s="61">
        <f>COUNTIF('CYF providers'!D16:BA16,"n")</f>
        <v>0</v>
      </c>
      <c r="F44" s="101" t="str">
        <f t="shared" ref="F44" si="25">IF(B44=0,"",ROUNDDOWN(E44/B44,2))</f>
        <v/>
      </c>
      <c r="G44" s="61">
        <f>COUNTIF('CYF providers'!D16:BA16,"x")</f>
        <v>0</v>
      </c>
      <c r="H44" s="241"/>
      <c r="I44" s="233">
        <f t="shared" si="5"/>
        <v>0</v>
      </c>
    </row>
    <row r="45" spans="1:9" ht="80" customHeight="1">
      <c r="A45" s="181" t="s">
        <v>278</v>
      </c>
      <c r="B45" s="69">
        <f>SUM(COUNTIF('CYF providers'!D17:BA17,"s"),COUNTIF('CYF providers'!D17:BA17,"n"))</f>
        <v>0</v>
      </c>
      <c r="C45" s="61">
        <f>COUNTIF('CYF providers'!D17:BA17,"s")</f>
        <v>0</v>
      </c>
      <c r="D45" s="101" t="str">
        <f t="shared" ref="D45:D50" si="26">IF(B45=0,"",ROUNDUP(C45/B45,2))</f>
        <v/>
      </c>
      <c r="E45" s="61">
        <f>COUNTIF('CYF providers'!D17:BA17,"n")</f>
        <v>0</v>
      </c>
      <c r="F45" s="101" t="str">
        <f t="shared" ref="F45:F50" si="27">IF(B45=0,"",ROUNDDOWN(E45/B45,2))</f>
        <v/>
      </c>
      <c r="G45" s="61">
        <f>COUNTIF('CYF providers'!D17:BA17,"x")</f>
        <v>0</v>
      </c>
      <c r="H45" s="241"/>
      <c r="I45" s="233">
        <f t="shared" si="5"/>
        <v>0</v>
      </c>
    </row>
    <row r="46" spans="1:9" ht="80" customHeight="1">
      <c r="A46" s="181" t="s">
        <v>279</v>
      </c>
      <c r="B46" s="69">
        <f>SUM(COUNTIF('CYF providers'!D18:BA18,"s"),COUNTIF('CYF providers'!D18:BA18,"n"))</f>
        <v>0</v>
      </c>
      <c r="C46" s="61">
        <f>COUNTIF('CYF providers'!D18:BA18,"s")</f>
        <v>0</v>
      </c>
      <c r="D46" s="101" t="str">
        <f t="shared" si="26"/>
        <v/>
      </c>
      <c r="E46" s="61">
        <f>COUNTIF('CYF providers'!D18:BA18,"n")</f>
        <v>0</v>
      </c>
      <c r="F46" s="101" t="str">
        <f t="shared" si="27"/>
        <v/>
      </c>
      <c r="G46" s="61">
        <f>COUNTIF('CYF providers'!D18:BA18,"x")</f>
        <v>0</v>
      </c>
      <c r="H46" s="241"/>
      <c r="I46" s="233">
        <f t="shared" si="5"/>
        <v>0</v>
      </c>
    </row>
    <row r="47" spans="1:9" ht="80" customHeight="1">
      <c r="A47" s="181" t="s">
        <v>280</v>
      </c>
      <c r="B47" s="69">
        <f>SUM(COUNTIF('CYF providers'!D19:BA19,"s"),COUNTIF('CYF providers'!D19:BA19,"n"))</f>
        <v>0</v>
      </c>
      <c r="C47" s="61">
        <f>COUNTIF('CYF providers'!D19:BA19,"s")</f>
        <v>0</v>
      </c>
      <c r="D47" s="101" t="str">
        <f t="shared" si="26"/>
        <v/>
      </c>
      <c r="E47" s="61">
        <f>COUNTIF('CYF providers'!D19:BA19,"n")</f>
        <v>0</v>
      </c>
      <c r="F47" s="101" t="str">
        <f t="shared" si="27"/>
        <v/>
      </c>
      <c r="G47" s="61">
        <f>COUNTIF('CYF providers'!D19:BA19,"x")</f>
        <v>0</v>
      </c>
      <c r="H47" s="241"/>
      <c r="I47" s="233">
        <f t="shared" si="5"/>
        <v>0</v>
      </c>
    </row>
    <row r="48" spans="1:9" ht="80" customHeight="1">
      <c r="A48" s="181" t="s">
        <v>281</v>
      </c>
      <c r="B48" s="69">
        <f>SUM(COUNTIF('CYF providers'!D20:BA20,"s"),COUNTIF('CYF providers'!D20:BA20,"n"))</f>
        <v>0</v>
      </c>
      <c r="C48" s="61">
        <f>COUNTIF('CYF providers'!D20:BA20,"s")</f>
        <v>0</v>
      </c>
      <c r="D48" s="101" t="str">
        <f t="shared" si="26"/>
        <v/>
      </c>
      <c r="E48" s="61">
        <f>COUNTIF('CYF providers'!D20:BA20,"n")</f>
        <v>0</v>
      </c>
      <c r="F48" s="101" t="str">
        <f t="shared" si="27"/>
        <v/>
      </c>
      <c r="G48" s="61">
        <f>COUNTIF('CYF providers'!D20:BA20,"x")</f>
        <v>0</v>
      </c>
      <c r="H48" s="241"/>
      <c r="I48" s="233">
        <f t="shared" si="5"/>
        <v>0</v>
      </c>
    </row>
    <row r="49" spans="1:9" ht="80" customHeight="1">
      <c r="A49" s="181" t="s">
        <v>282</v>
      </c>
      <c r="B49" s="69">
        <f>SUM(COUNTIF('CYF providers'!D21:BA21,"s"),COUNTIF('CYF providers'!D21:BA21,"n"))</f>
        <v>0</v>
      </c>
      <c r="C49" s="61">
        <f>COUNTIF('CYF providers'!D21:BA21,"s")</f>
        <v>0</v>
      </c>
      <c r="D49" s="101" t="str">
        <f t="shared" si="26"/>
        <v/>
      </c>
      <c r="E49" s="61">
        <f>COUNTIF('CYF providers'!D21:BA21,"n")</f>
        <v>0</v>
      </c>
      <c r="F49" s="101" t="str">
        <f t="shared" si="27"/>
        <v/>
      </c>
      <c r="G49" s="61">
        <f>COUNTIF('CYF providers'!D21:BA21,"x")</f>
        <v>0</v>
      </c>
      <c r="H49" s="241"/>
      <c r="I49" s="233">
        <f t="shared" si="5"/>
        <v>0</v>
      </c>
    </row>
    <row r="50" spans="1:9" ht="80" customHeight="1">
      <c r="A50" s="181" t="s">
        <v>329</v>
      </c>
      <c r="B50" s="69">
        <f>SUM(COUNTIF('CYF providers'!D22:BA22,"s"),COUNTIF('CYF providers'!D22:BA22,"n"))</f>
        <v>0</v>
      </c>
      <c r="C50" s="61">
        <f>COUNTIF('CYF providers'!D22:BA22,"s")</f>
        <v>0</v>
      </c>
      <c r="D50" s="101" t="str">
        <f t="shared" si="26"/>
        <v/>
      </c>
      <c r="E50" s="61">
        <f>COUNTIF('CYF providers'!D22:BA22,"n")</f>
        <v>0</v>
      </c>
      <c r="F50" s="101" t="str">
        <f t="shared" si="27"/>
        <v/>
      </c>
      <c r="G50" s="61">
        <f>COUNTIF('CYF providers'!D22:BA22,"x")</f>
        <v>0</v>
      </c>
      <c r="H50" s="241"/>
      <c r="I50" s="233">
        <f t="shared" si="5"/>
        <v>0</v>
      </c>
    </row>
    <row r="51" spans="1:9" ht="80" customHeight="1">
      <c r="A51" s="181" t="s">
        <v>330</v>
      </c>
      <c r="B51" s="69">
        <f>SUM(COUNTIF('CYF providers'!D23:BA23,"s"),COUNTIF('CYF providers'!D23:BA23,"n"))</f>
        <v>0</v>
      </c>
      <c r="C51" s="61">
        <f>COUNTIF('CYF providers'!D23:BA23,"s")</f>
        <v>0</v>
      </c>
      <c r="D51" s="101" t="str">
        <f t="shared" ref="D51" si="28">IF(B51=0,"",ROUNDUP(C51/B51,2))</f>
        <v/>
      </c>
      <c r="E51" s="61">
        <f>COUNTIF('CYF providers'!D23:BA23,"n")</f>
        <v>0</v>
      </c>
      <c r="F51" s="101" t="str">
        <f t="shared" ref="F51" si="29">IF(B51=0,"",ROUNDDOWN(E51/B51,2))</f>
        <v/>
      </c>
      <c r="G51" s="61">
        <f>COUNTIF('CYF providers'!D23:BA23,"x")</f>
        <v>0</v>
      </c>
      <c r="H51" s="241"/>
      <c r="I51" s="233">
        <f t="shared" si="5"/>
        <v>0</v>
      </c>
    </row>
    <row r="52" spans="1:9" ht="80" customHeight="1">
      <c r="A52" s="181" t="s">
        <v>285</v>
      </c>
      <c r="B52" s="69">
        <f>SUM(COUNTIF('CYF providers'!D24:BA24,"s"),COUNTIF('CYF providers'!D24:BA24,"n"))</f>
        <v>0</v>
      </c>
      <c r="C52" s="61">
        <f>COUNTIF('CYF providers'!D24:BA24,"s")</f>
        <v>0</v>
      </c>
      <c r="D52" s="101" t="str">
        <f t="shared" ref="D52" si="30">IF(B52=0,"",ROUNDUP(C52/B52,2))</f>
        <v/>
      </c>
      <c r="E52" s="61">
        <f>COUNTIF('CYF providers'!D24:BA24,"n")</f>
        <v>0</v>
      </c>
      <c r="F52" s="101" t="str">
        <f t="shared" ref="F52" si="31">IF(B52=0,"",ROUNDDOWN(E52/B52,2))</f>
        <v/>
      </c>
      <c r="G52" s="61">
        <f>COUNTIF('CYF providers'!D24:BA24,"x")</f>
        <v>0</v>
      </c>
      <c r="H52" s="241"/>
      <c r="I52" s="233">
        <f t="shared" si="5"/>
        <v>0</v>
      </c>
    </row>
    <row r="53" spans="1:9" ht="80" customHeight="1">
      <c r="A53" s="181" t="s">
        <v>286</v>
      </c>
      <c r="B53" s="69">
        <f>SUM(COUNTIF('CYF providers'!D25:BA25,"s"),COUNTIF('CYF providers'!D25:BA25,"n"))</f>
        <v>0</v>
      </c>
      <c r="C53" s="61">
        <f>COUNTIF('CYF providers'!D25:BA25,"s")</f>
        <v>0</v>
      </c>
      <c r="D53" s="101" t="str">
        <f t="shared" ref="D53" si="32">IF(B53=0,"",ROUNDUP(C53/B53,2))</f>
        <v/>
      </c>
      <c r="E53" s="61">
        <f>COUNTIF('CYF providers'!D25:BA25,"n")</f>
        <v>0</v>
      </c>
      <c r="F53" s="101" t="str">
        <f t="shared" ref="F53" si="33">IF(B53=0,"",ROUNDDOWN(E53/B53,2))</f>
        <v/>
      </c>
      <c r="G53" s="61">
        <f>COUNTIF('CYF providers'!D25:BA25,"x")</f>
        <v>0</v>
      </c>
      <c r="H53" s="241"/>
      <c r="I53" s="233">
        <f t="shared" si="5"/>
        <v>0</v>
      </c>
    </row>
    <row r="54" spans="1:9" ht="80" customHeight="1">
      <c r="A54" s="181" t="s">
        <v>287</v>
      </c>
      <c r="B54" s="69">
        <f>SUM(COUNTIF('CYF providers'!D26:BA26,"s"),COUNTIF('CYF providers'!D26:BA26,"n"))</f>
        <v>0</v>
      </c>
      <c r="C54" s="61">
        <f>COUNTIF('CYF providers'!D26:BA26,"s")</f>
        <v>0</v>
      </c>
      <c r="D54" s="101" t="str">
        <f t="shared" ref="D54" si="34">IF(B54=0,"",ROUNDUP(C54/B54,2))</f>
        <v/>
      </c>
      <c r="E54" s="61">
        <f>COUNTIF('CYF providers'!D26:BA26,"n")</f>
        <v>0</v>
      </c>
      <c r="F54" s="101" t="str">
        <f t="shared" ref="F54" si="35">IF(B54=0,"",ROUNDDOWN(E54/B54,2))</f>
        <v/>
      </c>
      <c r="G54" s="61">
        <f>COUNTIF('CYF providers'!D26:BA26,"x")</f>
        <v>0</v>
      </c>
      <c r="H54" s="241"/>
      <c r="I54" s="233">
        <f t="shared" si="5"/>
        <v>0</v>
      </c>
    </row>
    <row r="55" spans="1:9" ht="80" customHeight="1">
      <c r="A55" s="181" t="s">
        <v>288</v>
      </c>
      <c r="B55" s="69">
        <f>SUM(COUNTIF('CYF providers'!D27:BA27,"s"),COUNTIF('CYF providers'!D27:BA27,"n"))</f>
        <v>0</v>
      </c>
      <c r="C55" s="61">
        <f>COUNTIF('CYF providers'!D27:BA27,"s")</f>
        <v>0</v>
      </c>
      <c r="D55" s="101" t="str">
        <f t="shared" ref="D55" si="36">IF(B55=0,"",ROUNDUP(C55/B55,2))</f>
        <v/>
      </c>
      <c r="E55" s="61">
        <f>COUNTIF('CYF providers'!D27:BA27,"n")</f>
        <v>0</v>
      </c>
      <c r="F55" s="101" t="str">
        <f t="shared" ref="F55" si="37">IF(B55=0,"",ROUNDDOWN(E55/B55,2))</f>
        <v/>
      </c>
      <c r="G55" s="61">
        <f>COUNTIF('CYF providers'!D27:BA27,"x")</f>
        <v>0</v>
      </c>
      <c r="H55" s="241"/>
      <c r="I55" s="233">
        <f t="shared" si="5"/>
        <v>0</v>
      </c>
    </row>
    <row r="56" spans="1:9" ht="80" customHeight="1">
      <c r="A56" s="181" t="s">
        <v>289</v>
      </c>
      <c r="B56" s="69">
        <f>SUM(COUNTIF('CYF providers'!D28:BA28,"s"),COUNTIF('CYF providers'!D28:BA28,"n"))</f>
        <v>0</v>
      </c>
      <c r="C56" s="61">
        <f>COUNTIF('CYF providers'!D28:BA28,"s")</f>
        <v>0</v>
      </c>
      <c r="D56" s="101" t="str">
        <f t="shared" ref="D56" si="38">IF(B56=0,"",ROUNDUP(C56/B56,2))</f>
        <v/>
      </c>
      <c r="E56" s="61">
        <f>COUNTIF('CYF providers'!D28:BA28,"n")</f>
        <v>0</v>
      </c>
      <c r="F56" s="101" t="str">
        <f t="shared" ref="F56" si="39">IF(B56=0,"",ROUNDDOWN(E56/B56,2))</f>
        <v/>
      </c>
      <c r="G56" s="61">
        <f>COUNTIF('CYF providers'!D28:BA28,"x")</f>
        <v>0</v>
      </c>
      <c r="H56" s="241"/>
      <c r="I56" s="233">
        <f t="shared" si="5"/>
        <v>0</v>
      </c>
    </row>
    <row r="57" spans="1:9" ht="80" customHeight="1">
      <c r="A57" s="181" t="s">
        <v>290</v>
      </c>
      <c r="B57" s="69">
        <f>SUM(COUNTIF('CYF providers'!D29:BA29,"s"),COUNTIF('CYF providers'!D29:BA29,"n"))</f>
        <v>0</v>
      </c>
      <c r="C57" s="61">
        <f>COUNTIF('CYF providers'!D29:BA29,"s")</f>
        <v>0</v>
      </c>
      <c r="D57" s="101" t="str">
        <f t="shared" ref="D57" si="40">IF(B57=0,"",ROUNDUP(C57/B57,2))</f>
        <v/>
      </c>
      <c r="E57" s="61">
        <f>COUNTIF('CYF providers'!D29:BA29,"n")</f>
        <v>0</v>
      </c>
      <c r="F57" s="101" t="str">
        <f t="shared" ref="F57" si="41">IF(B57=0,"",ROUNDDOWN(E57/B57,2))</f>
        <v/>
      </c>
      <c r="G57" s="61">
        <f>COUNTIF('CYF providers'!D29:BA29,"x")</f>
        <v>0</v>
      </c>
      <c r="H57" s="241"/>
      <c r="I57" s="233">
        <f t="shared" si="5"/>
        <v>0</v>
      </c>
    </row>
    <row r="58" spans="1:9" ht="80" customHeight="1">
      <c r="A58" s="181" t="s">
        <v>291</v>
      </c>
      <c r="B58" s="69">
        <f>SUM(COUNTIF('CYF providers'!D30:BA30,"s"),COUNTIF('CYF providers'!D30:BA30,"n"))</f>
        <v>0</v>
      </c>
      <c r="C58" s="61">
        <f>COUNTIF('CYF providers'!D30:BA30,"s")</f>
        <v>0</v>
      </c>
      <c r="D58" s="101" t="str">
        <f t="shared" ref="D58" si="42">IF(B58=0,"",ROUNDUP(C58/B58,2))</f>
        <v/>
      </c>
      <c r="E58" s="61">
        <f>COUNTIF('CYF providers'!D30:BA30,"n")</f>
        <v>0</v>
      </c>
      <c r="F58" s="101" t="str">
        <f t="shared" ref="F58" si="43">IF(B58=0,"",ROUNDDOWN(E58/B58,2))</f>
        <v/>
      </c>
      <c r="G58" s="61">
        <f>COUNTIF('CYF providers'!D30:BA30,"x")</f>
        <v>0</v>
      </c>
      <c r="H58" s="241"/>
      <c r="I58" s="233">
        <f t="shared" si="5"/>
        <v>0</v>
      </c>
    </row>
    <row r="59" spans="1:9" ht="80" customHeight="1">
      <c r="A59" s="181" t="s">
        <v>292</v>
      </c>
      <c r="B59" s="69">
        <f>SUM(COUNTIF('CYF providers'!D31:BA31,"s"),COUNTIF('CYF providers'!D31:BA31,"n"))</f>
        <v>0</v>
      </c>
      <c r="C59" s="61">
        <f>COUNTIF('CYF providers'!D31:BA31,"s")</f>
        <v>0</v>
      </c>
      <c r="D59" s="101" t="str">
        <f t="shared" ref="D59" si="44">IF(B59=0,"",ROUNDUP(C59/B59,2))</f>
        <v/>
      </c>
      <c r="E59" s="61">
        <f>COUNTIF('CYF providers'!D31:BA31,"n")</f>
        <v>0</v>
      </c>
      <c r="F59" s="101" t="str">
        <f t="shared" ref="F59" si="45">IF(B59=0,"",ROUNDDOWN(E59/B59,2))</f>
        <v/>
      </c>
      <c r="G59" s="61">
        <f>COUNTIF('CYF providers'!D31:BA31,"x")</f>
        <v>0</v>
      </c>
      <c r="H59" s="241"/>
      <c r="I59" s="233">
        <f t="shared" si="5"/>
        <v>0</v>
      </c>
    </row>
    <row r="60" spans="1:9" ht="80" customHeight="1">
      <c r="A60" s="181" t="s">
        <v>293</v>
      </c>
      <c r="B60" s="69">
        <f>SUM(COUNTIF('CYF providers'!D32:BA32,"s"),COUNTIF('CYF providers'!D32:BA32,"n"))</f>
        <v>0</v>
      </c>
      <c r="C60" s="61">
        <f>COUNTIF('CYF providers'!D32:BA32,"s")</f>
        <v>0</v>
      </c>
      <c r="D60" s="101" t="str">
        <f t="shared" ref="D60" si="46">IF(B60=0,"",ROUNDUP(C60/B60,2))</f>
        <v/>
      </c>
      <c r="E60" s="61">
        <f>COUNTIF('CYF providers'!D32:BA32,"n")</f>
        <v>0</v>
      </c>
      <c r="F60" s="101" t="str">
        <f t="shared" ref="F60" si="47">IF(B60=0,"",ROUNDDOWN(E60/B60,2))</f>
        <v/>
      </c>
      <c r="G60" s="61">
        <f>COUNTIF('CYF providers'!D32:BA32,"x")</f>
        <v>0</v>
      </c>
      <c r="H60" s="241"/>
      <c r="I60" s="233">
        <f t="shared" si="5"/>
        <v>0</v>
      </c>
    </row>
    <row r="61" spans="1:9" ht="80" customHeight="1">
      <c r="A61" s="181" t="s">
        <v>331</v>
      </c>
      <c r="B61" s="69">
        <f>SUM(COUNTIF('CYF providers'!D33:BA33,"s"),COUNTIF('CYF providers'!D33:BA33,"n"))</f>
        <v>0</v>
      </c>
      <c r="C61" s="61">
        <f>COUNTIF('CYF providers'!D33:BA33,"s")</f>
        <v>0</v>
      </c>
      <c r="D61" s="101" t="str">
        <f t="shared" ref="D61:D82" si="48">IF(B61=0,"",ROUNDUP(C61/B61,2))</f>
        <v/>
      </c>
      <c r="E61" s="61">
        <f>COUNTIF('CYF providers'!D33:BA33,"n")</f>
        <v>0</v>
      </c>
      <c r="F61" s="101" t="str">
        <f t="shared" ref="F61:F82" si="49">IF(B61=0,"",ROUNDDOWN(E61/B61,2))</f>
        <v/>
      </c>
      <c r="G61" s="61">
        <f>COUNTIF('CYF providers'!D33:BA33,"x")</f>
        <v>0</v>
      </c>
      <c r="H61" s="241"/>
      <c r="I61" s="233">
        <f t="shared" si="5"/>
        <v>0</v>
      </c>
    </row>
    <row r="62" spans="1:9" ht="80" customHeight="1">
      <c r="A62" s="181" t="s">
        <v>295</v>
      </c>
      <c r="B62" s="69">
        <f>SUM(COUNTIF('CYF providers'!D34:BA34,"s"),COUNTIF('CYF providers'!D34:BA34,"n"))</f>
        <v>0</v>
      </c>
      <c r="C62" s="61">
        <f>COUNTIF('CYF providers'!D34:BA34,"s")</f>
        <v>0</v>
      </c>
      <c r="D62" s="101" t="str">
        <f t="shared" si="48"/>
        <v/>
      </c>
      <c r="E62" s="61">
        <f>COUNTIF('CYF providers'!D34:BA34,"n")</f>
        <v>0</v>
      </c>
      <c r="F62" s="101" t="str">
        <f t="shared" si="49"/>
        <v/>
      </c>
      <c r="G62" s="61">
        <f>COUNTIF('CYF providers'!D34:BA34,"x")</f>
        <v>0</v>
      </c>
      <c r="H62" s="241"/>
      <c r="I62" s="233">
        <f t="shared" si="5"/>
        <v>0</v>
      </c>
    </row>
    <row r="63" spans="1:9" ht="80" customHeight="1">
      <c r="A63" s="183" t="s">
        <v>296</v>
      </c>
      <c r="B63" s="69">
        <f>SUM(COUNTIF('CYF providers'!D35:BA35,"s"),COUNTIF('CYF providers'!D35:BA35,"n"))</f>
        <v>0</v>
      </c>
      <c r="C63" s="61">
        <f>COUNTIF('CYF providers'!D35:BA35,"s")</f>
        <v>0</v>
      </c>
      <c r="D63" s="101" t="str">
        <f t="shared" si="48"/>
        <v/>
      </c>
      <c r="E63" s="61">
        <f>COUNTIF('CYF providers'!D35:BA35,"n")</f>
        <v>0</v>
      </c>
      <c r="F63" s="101" t="str">
        <f t="shared" si="49"/>
        <v/>
      </c>
      <c r="G63" s="61">
        <f>COUNTIF('CYF providers'!D35:BA35,"x")</f>
        <v>0</v>
      </c>
      <c r="H63" s="241"/>
      <c r="I63" s="233">
        <f t="shared" si="5"/>
        <v>0</v>
      </c>
    </row>
    <row r="64" spans="1:9" ht="80" customHeight="1">
      <c r="A64" s="184" t="s">
        <v>297</v>
      </c>
      <c r="B64" s="69">
        <f>SUM(COUNTIF('CYF providers'!D36:BA36,"s"),COUNTIF('CYF providers'!D36:BA36,"n"))</f>
        <v>0</v>
      </c>
      <c r="C64" s="61">
        <f>COUNTIF('CYF providers'!D36:BA36,"s")</f>
        <v>0</v>
      </c>
      <c r="D64" s="101" t="str">
        <f t="shared" si="48"/>
        <v/>
      </c>
      <c r="E64" s="61">
        <f>COUNTIF('CYF providers'!D36:BA36,"n")</f>
        <v>0</v>
      </c>
      <c r="F64" s="101" t="str">
        <f t="shared" si="49"/>
        <v/>
      </c>
      <c r="G64" s="61">
        <f>COUNTIF('CYF providers'!D36:BA36,"x")</f>
        <v>0</v>
      </c>
      <c r="H64" s="241"/>
      <c r="I64" s="233">
        <f t="shared" ref="I64:I82" si="50">E64</f>
        <v>0</v>
      </c>
    </row>
    <row r="65" spans="1:9" ht="80" customHeight="1">
      <c r="A65" s="181" t="s">
        <v>298</v>
      </c>
      <c r="B65" s="69">
        <f>SUM(COUNTIF('CYF providers'!D37:BA37,"s"),COUNTIF('CYF providers'!D37:BA37,"n"))</f>
        <v>0</v>
      </c>
      <c r="C65" s="61">
        <f>COUNTIF('CYF providers'!D37:BA37,"s")</f>
        <v>0</v>
      </c>
      <c r="D65" s="101" t="str">
        <f t="shared" si="48"/>
        <v/>
      </c>
      <c r="E65" s="61">
        <f>COUNTIF('CYF providers'!D37:BA37,"n")</f>
        <v>0</v>
      </c>
      <c r="F65" s="101" t="str">
        <f t="shared" si="49"/>
        <v/>
      </c>
      <c r="G65" s="61">
        <f>COUNTIF('CYF providers'!D37:BA37,"x")</f>
        <v>0</v>
      </c>
      <c r="H65" s="241"/>
      <c r="I65" s="233">
        <f t="shared" si="50"/>
        <v>0</v>
      </c>
    </row>
    <row r="66" spans="1:9" ht="80" customHeight="1">
      <c r="A66" s="181" t="s">
        <v>299</v>
      </c>
      <c r="B66" s="69">
        <f>SUM(COUNTIF('CYF providers'!D38:BA38,"s"),COUNTIF('CYF providers'!D38:BA38,"n"))</f>
        <v>0</v>
      </c>
      <c r="C66" s="61">
        <f>COUNTIF('CYF providers'!D38:BA38,"s")</f>
        <v>0</v>
      </c>
      <c r="D66" s="101" t="str">
        <f t="shared" si="48"/>
        <v/>
      </c>
      <c r="E66" s="61">
        <f>COUNTIF('CYF providers'!D38:BA38,"n")</f>
        <v>0</v>
      </c>
      <c r="F66" s="101" t="str">
        <f t="shared" si="49"/>
        <v/>
      </c>
      <c r="G66" s="61">
        <f>COUNTIF('CYF providers'!D38:BA38,"x")</f>
        <v>0</v>
      </c>
      <c r="H66" s="241"/>
      <c r="I66" s="233">
        <f t="shared" si="50"/>
        <v>0</v>
      </c>
    </row>
    <row r="67" spans="1:9" ht="80" customHeight="1">
      <c r="A67" s="181" t="s">
        <v>300</v>
      </c>
      <c r="B67" s="69">
        <f>SUM(COUNTIF('CYF providers'!D39:BA39,"s"),COUNTIF('CYF providers'!D39:BA39,"n"))</f>
        <v>0</v>
      </c>
      <c r="C67" s="61">
        <f>COUNTIF('CYF providers'!D39:BA39,"s")</f>
        <v>0</v>
      </c>
      <c r="D67" s="101" t="str">
        <f t="shared" si="48"/>
        <v/>
      </c>
      <c r="E67" s="61">
        <f>COUNTIF('CYF providers'!D39:BA39,"n")</f>
        <v>0</v>
      </c>
      <c r="F67" s="101" t="str">
        <f t="shared" si="49"/>
        <v/>
      </c>
      <c r="G67" s="61">
        <f>COUNTIF('CYF providers'!D39:BA39,"x")</f>
        <v>0</v>
      </c>
      <c r="H67" s="241"/>
      <c r="I67" s="233">
        <f t="shared" si="50"/>
        <v>0</v>
      </c>
    </row>
    <row r="68" spans="1:9" ht="80" customHeight="1">
      <c r="A68" s="181" t="s">
        <v>301</v>
      </c>
      <c r="B68" s="69">
        <f>SUM(COUNTIF('CYF providers'!D40:BA40,"s"),COUNTIF('CYF providers'!D40:BA40,"n"))</f>
        <v>0</v>
      </c>
      <c r="C68" s="61">
        <f>COUNTIF('CYF providers'!D40:BA40,"s")</f>
        <v>0</v>
      </c>
      <c r="D68" s="101" t="str">
        <f t="shared" si="48"/>
        <v/>
      </c>
      <c r="E68" s="61">
        <f>COUNTIF('CYF providers'!D40:BA40,"n")</f>
        <v>0</v>
      </c>
      <c r="F68" s="101" t="str">
        <f t="shared" si="49"/>
        <v/>
      </c>
      <c r="G68" s="61">
        <f>COUNTIF('CYF providers'!D40:BA40,"x")</f>
        <v>0</v>
      </c>
      <c r="H68" s="241"/>
      <c r="I68" s="233">
        <f t="shared" si="50"/>
        <v>0</v>
      </c>
    </row>
    <row r="69" spans="1:9" ht="80" customHeight="1">
      <c r="A69" s="181" t="s">
        <v>302</v>
      </c>
      <c r="B69" s="69">
        <f>SUM(COUNTIF('CYF providers'!D41:BA41,"s"),COUNTIF('CYF providers'!D41:BA41,"n"))</f>
        <v>0</v>
      </c>
      <c r="C69" s="61">
        <f>COUNTIF('CYF providers'!D41:BA41,"s")</f>
        <v>0</v>
      </c>
      <c r="D69" s="101" t="str">
        <f t="shared" si="48"/>
        <v/>
      </c>
      <c r="E69" s="61">
        <f>COUNTIF('CYF providers'!D41:BA41,"n")</f>
        <v>0</v>
      </c>
      <c r="F69" s="101" t="str">
        <f t="shared" si="49"/>
        <v/>
      </c>
      <c r="G69" s="61">
        <f>COUNTIF('CYF providers'!D41:BA41,"x")</f>
        <v>0</v>
      </c>
      <c r="H69" s="241"/>
      <c r="I69" s="233">
        <f t="shared" si="50"/>
        <v>0</v>
      </c>
    </row>
    <row r="70" spans="1:9" ht="80" customHeight="1">
      <c r="A70" s="181" t="s">
        <v>303</v>
      </c>
      <c r="B70" s="69">
        <f>SUM(COUNTIF('CYF providers'!D42:BA42,"s"),COUNTIF('CYF providers'!D42:BA42,"n"))</f>
        <v>0</v>
      </c>
      <c r="C70" s="61">
        <f>COUNTIF('CYF providers'!D42:BA42,"s")</f>
        <v>0</v>
      </c>
      <c r="D70" s="101" t="str">
        <f t="shared" si="48"/>
        <v/>
      </c>
      <c r="E70" s="61">
        <f>COUNTIF('CYF providers'!D42:BA42,"n")</f>
        <v>0</v>
      </c>
      <c r="F70" s="101" t="str">
        <f t="shared" si="49"/>
        <v/>
      </c>
      <c r="G70" s="61">
        <f>COUNTIF('CYF providers'!D42:BA42,"x")</f>
        <v>0</v>
      </c>
      <c r="H70" s="241"/>
      <c r="I70" s="233">
        <f t="shared" si="50"/>
        <v>0</v>
      </c>
    </row>
    <row r="71" spans="1:9" ht="80" customHeight="1">
      <c r="A71" s="181" t="s">
        <v>332</v>
      </c>
      <c r="B71" s="69">
        <f>SUM(COUNTIF('CYF providers'!D43:BA43,"s"),COUNTIF('CYF providers'!D43:BA43,"n"))</f>
        <v>0</v>
      </c>
      <c r="C71" s="61">
        <f>COUNTIF('CYF providers'!D43:BA43,"s")</f>
        <v>0</v>
      </c>
      <c r="D71" s="101" t="str">
        <f t="shared" si="48"/>
        <v/>
      </c>
      <c r="E71" s="61">
        <f>COUNTIF('CYF providers'!D43:BA43,"n")</f>
        <v>0</v>
      </c>
      <c r="F71" s="101" t="str">
        <f t="shared" si="49"/>
        <v/>
      </c>
      <c r="G71" s="61">
        <f>COUNTIF('CYF providers'!D43:BA43,"x")</f>
        <v>0</v>
      </c>
      <c r="H71" s="241"/>
      <c r="I71" s="233">
        <f t="shared" si="50"/>
        <v>0</v>
      </c>
    </row>
    <row r="72" spans="1:9" ht="80" customHeight="1">
      <c r="A72" s="181" t="s">
        <v>305</v>
      </c>
      <c r="B72" s="69">
        <f>SUM(COUNTIF('CYF providers'!D44:BA44,"s"),COUNTIF('CYF providers'!D44:BA44,"n"))</f>
        <v>0</v>
      </c>
      <c r="C72" s="61">
        <f>COUNTIF('CYF providers'!D44:BA44,"s")</f>
        <v>0</v>
      </c>
      <c r="D72" s="101" t="str">
        <f t="shared" si="48"/>
        <v/>
      </c>
      <c r="E72" s="61">
        <f>COUNTIF('CYF providers'!D44:BA44,"n")</f>
        <v>0</v>
      </c>
      <c r="F72" s="101" t="str">
        <f t="shared" si="49"/>
        <v/>
      </c>
      <c r="G72" s="61">
        <f>COUNTIF('CYF providers'!D44:BA44,"x")</f>
        <v>0</v>
      </c>
      <c r="H72" s="241"/>
      <c r="I72" s="233">
        <f t="shared" si="50"/>
        <v>0</v>
      </c>
    </row>
    <row r="73" spans="1:9" ht="80" customHeight="1">
      <c r="A73" s="181" t="s">
        <v>306</v>
      </c>
      <c r="B73" s="69">
        <f>SUM(COUNTIF('CYF providers'!D45:BA45,"s"),COUNTIF('CYF providers'!D45:BA45,"n"))</f>
        <v>0</v>
      </c>
      <c r="C73" s="61">
        <f>COUNTIF('CYF providers'!D45:BA45,"s")</f>
        <v>0</v>
      </c>
      <c r="D73" s="101" t="str">
        <f t="shared" si="48"/>
        <v/>
      </c>
      <c r="E73" s="61">
        <f>COUNTIF('CYF providers'!D45:BA45,"n")</f>
        <v>0</v>
      </c>
      <c r="F73" s="101" t="str">
        <f t="shared" si="49"/>
        <v/>
      </c>
      <c r="G73" s="61">
        <f>COUNTIF('CYF providers'!D45:BA45,"x")</f>
        <v>0</v>
      </c>
      <c r="H73" s="241"/>
      <c r="I73" s="233">
        <f t="shared" si="50"/>
        <v>0</v>
      </c>
    </row>
    <row r="74" spans="1:9" ht="80" customHeight="1">
      <c r="A74" s="185" t="s">
        <v>307</v>
      </c>
      <c r="B74" s="69">
        <f>SUM(COUNTIF('CYF providers'!D46:BA46,"s"),COUNTIF('CYF providers'!D46:BA46,"n"))</f>
        <v>0</v>
      </c>
      <c r="C74" s="61">
        <f>COUNTIF('CYF providers'!D46:BA46,"s")</f>
        <v>0</v>
      </c>
      <c r="D74" s="101" t="str">
        <f t="shared" si="48"/>
        <v/>
      </c>
      <c r="E74" s="61">
        <f>COUNTIF('CYF providers'!D46:BA46,"n")</f>
        <v>0</v>
      </c>
      <c r="F74" s="101" t="str">
        <f t="shared" si="49"/>
        <v/>
      </c>
      <c r="G74" s="61">
        <f>COUNTIF('CYF providers'!D46:BA46,"x")</f>
        <v>0</v>
      </c>
      <c r="H74" s="241"/>
      <c r="I74" s="233">
        <f t="shared" si="50"/>
        <v>0</v>
      </c>
    </row>
    <row r="75" spans="1:9" ht="80" customHeight="1">
      <c r="A75" s="181" t="s">
        <v>308</v>
      </c>
      <c r="B75" s="69">
        <f>SUM(COUNTIF('CYF providers'!D47:BA47,"s"),COUNTIF('CYF providers'!D47:BA47,"n"))</f>
        <v>0</v>
      </c>
      <c r="C75" s="61">
        <f>COUNTIF('CYF providers'!D47:BA47,"s")</f>
        <v>0</v>
      </c>
      <c r="D75" s="101" t="str">
        <f t="shared" si="48"/>
        <v/>
      </c>
      <c r="E75" s="61">
        <f>COUNTIF('CYF providers'!D47:BA47,"n")</f>
        <v>0</v>
      </c>
      <c r="F75" s="101" t="str">
        <f t="shared" si="49"/>
        <v/>
      </c>
      <c r="G75" s="61">
        <f>COUNTIF('CYF providers'!D47:BA47,"x")</f>
        <v>0</v>
      </c>
      <c r="H75" s="241"/>
      <c r="I75" s="233">
        <f t="shared" si="50"/>
        <v>0</v>
      </c>
    </row>
    <row r="76" spans="1:9" ht="80" customHeight="1">
      <c r="A76" s="181" t="s">
        <v>309</v>
      </c>
      <c r="B76" s="69">
        <f>SUM(COUNTIF('CYF providers'!D48:BA48,"s"),COUNTIF('CYF providers'!D48:BA48,"n"))</f>
        <v>0</v>
      </c>
      <c r="C76" s="61">
        <f>COUNTIF('CYF providers'!D48:BA48,"s")</f>
        <v>0</v>
      </c>
      <c r="D76" s="101" t="str">
        <f t="shared" si="48"/>
        <v/>
      </c>
      <c r="E76" s="61">
        <f>COUNTIF('CYF providers'!D48:BA48,"n")</f>
        <v>0</v>
      </c>
      <c r="F76" s="101" t="str">
        <f t="shared" si="49"/>
        <v/>
      </c>
      <c r="G76" s="61">
        <f>COUNTIF('CYF providers'!D48:BA48,"x")</f>
        <v>0</v>
      </c>
      <c r="H76" s="241"/>
      <c r="I76" s="233">
        <f t="shared" si="50"/>
        <v>0</v>
      </c>
    </row>
    <row r="77" spans="1:9" ht="74.25" customHeight="1">
      <c r="A77" s="181" t="s">
        <v>310</v>
      </c>
      <c r="B77" s="69">
        <f>SUM(COUNTIF('CYF providers'!D49:BA49,"s"),COUNTIF('CYF providers'!D49:BA49,"n"))</f>
        <v>0</v>
      </c>
      <c r="C77" s="61">
        <f>COUNTIF('CYF providers'!D49:BA49,"s")</f>
        <v>0</v>
      </c>
      <c r="D77" s="101" t="str">
        <f t="shared" si="48"/>
        <v/>
      </c>
      <c r="E77" s="61">
        <f>COUNTIF('CYF providers'!D49:BA49,"n")</f>
        <v>0</v>
      </c>
      <c r="F77" s="101" t="str">
        <f t="shared" si="49"/>
        <v/>
      </c>
      <c r="G77" s="61">
        <f>COUNTIF('CYF providers'!D49:BA49,"x")</f>
        <v>0</v>
      </c>
      <c r="H77" s="241"/>
      <c r="I77" s="233">
        <f t="shared" si="50"/>
        <v>0</v>
      </c>
    </row>
    <row r="78" spans="1:9" ht="150" customHeight="1">
      <c r="A78" s="181" t="s">
        <v>311</v>
      </c>
      <c r="B78" s="69">
        <f>SUM(COUNTIF('CYF providers'!D50:BA50,"s"),COUNTIF('CYF providers'!D50:BA50,"n"))</f>
        <v>0</v>
      </c>
      <c r="C78" s="61">
        <f>COUNTIF('CYF providers'!D50:BA50,"s")</f>
        <v>0</v>
      </c>
      <c r="D78" s="101" t="str">
        <f t="shared" si="48"/>
        <v/>
      </c>
      <c r="E78" s="61">
        <f>COUNTIF('CYF providers'!D50:BA50,"n")</f>
        <v>0</v>
      </c>
      <c r="F78" s="101" t="str">
        <f t="shared" si="49"/>
        <v/>
      </c>
      <c r="G78" s="61">
        <f>COUNTIF('CYF providers'!D50:BA50,"x")</f>
        <v>0</v>
      </c>
      <c r="H78" s="241"/>
      <c r="I78" s="233">
        <f t="shared" si="50"/>
        <v>0</v>
      </c>
    </row>
    <row r="79" spans="1:9" ht="90" customHeight="1">
      <c r="A79" s="181" t="s">
        <v>312</v>
      </c>
      <c r="B79" s="69">
        <f>SUM(COUNTIF('CYF providers'!D51:BA51,"s"),COUNTIF('CYF providers'!D51:BA51,"n"))</f>
        <v>0</v>
      </c>
      <c r="C79" s="61">
        <f>COUNTIF('CYF providers'!D51:BA51,"s")</f>
        <v>0</v>
      </c>
      <c r="D79" s="101" t="str">
        <f t="shared" si="48"/>
        <v/>
      </c>
      <c r="E79" s="61">
        <f>COUNTIF('CYF providers'!D51:BA51,"n")</f>
        <v>0</v>
      </c>
      <c r="F79" s="101" t="str">
        <f t="shared" si="49"/>
        <v/>
      </c>
      <c r="G79" s="61">
        <f>COUNTIF('CYF providers'!D51:BA51,"x")</f>
        <v>0</v>
      </c>
      <c r="H79" s="241"/>
      <c r="I79" s="233">
        <f t="shared" si="50"/>
        <v>0</v>
      </c>
    </row>
    <row r="80" spans="1:9" ht="90" customHeight="1">
      <c r="A80" s="181" t="s">
        <v>333</v>
      </c>
      <c r="B80" s="69">
        <f>SUM(COUNTIF('CYF providers'!D52:BA52,"s"),COUNTIF('CYF providers'!D52:BA52,"n"))</f>
        <v>0</v>
      </c>
      <c r="C80" s="61">
        <f>COUNTIF('CYF providers'!D52:BA52,"s")</f>
        <v>0</v>
      </c>
      <c r="D80" s="101" t="str">
        <f t="shared" si="48"/>
        <v/>
      </c>
      <c r="E80" s="61">
        <f>COUNTIF('CYF providers'!D52:BA52,"n")</f>
        <v>0</v>
      </c>
      <c r="F80" s="101" t="str">
        <f t="shared" si="49"/>
        <v/>
      </c>
      <c r="G80" s="61">
        <f>COUNTIF('CYF providers'!D52:BA52,"x")</f>
        <v>0</v>
      </c>
      <c r="H80" s="241"/>
      <c r="I80" s="233">
        <f t="shared" si="50"/>
        <v>0</v>
      </c>
    </row>
    <row r="81" spans="1:53" s="13" customFormat="1" ht="90" customHeight="1">
      <c r="A81" s="186" t="s">
        <v>314</v>
      </c>
      <c r="B81" s="69">
        <f>SUM(COUNTIF('CYF providers'!D53:BA53,"s"),COUNTIF('CYF providers'!D53:BA53,"n"))</f>
        <v>0</v>
      </c>
      <c r="C81" s="61">
        <f>COUNTIF('CYF providers'!D53:BA53,"s")</f>
        <v>0</v>
      </c>
      <c r="D81" s="101" t="str">
        <f t="shared" si="48"/>
        <v/>
      </c>
      <c r="E81" s="61">
        <f>COUNTIF('CYF providers'!D53:BA53,"n")</f>
        <v>0</v>
      </c>
      <c r="F81" s="101" t="str">
        <f t="shared" si="49"/>
        <v/>
      </c>
      <c r="G81" s="61">
        <f>COUNTIF('CYF providers'!D53:BA53,"x")</f>
        <v>0</v>
      </c>
      <c r="H81" s="241"/>
      <c r="I81" s="233">
        <f t="shared" si="50"/>
        <v>0</v>
      </c>
    </row>
    <row r="82" spans="1:53" ht="90" customHeight="1" thickBot="1">
      <c r="A82" s="115" t="s">
        <v>315</v>
      </c>
      <c r="B82" s="69">
        <f>SUM(COUNTIF('CYF providers'!D54:BA54,"s"),COUNTIF('CYF providers'!D54:BA54,"n"))</f>
        <v>0</v>
      </c>
      <c r="C82" s="61">
        <f>COUNTIF('CYF providers'!D54:BA54,"s")</f>
        <v>0</v>
      </c>
      <c r="D82" s="101" t="str">
        <f t="shared" si="48"/>
        <v/>
      </c>
      <c r="E82" s="61">
        <f>COUNTIF('CYF providers'!D54:BA54,"n")</f>
        <v>0</v>
      </c>
      <c r="F82" s="101" t="str">
        <f t="shared" si="49"/>
        <v/>
      </c>
      <c r="G82" s="61">
        <f>COUNTIF('CYF providers'!D54:BA54,"x")</f>
        <v>0</v>
      </c>
      <c r="H82" s="241"/>
      <c r="I82" s="233">
        <f t="shared" si="50"/>
        <v>0</v>
      </c>
    </row>
    <row r="83" spans="1:53" ht="90" customHeight="1" thickBot="1">
      <c r="A83" s="115" t="s">
        <v>334</v>
      </c>
      <c r="B83" s="62" t="s">
        <v>226</v>
      </c>
      <c r="C83" s="73" t="s">
        <v>227</v>
      </c>
      <c r="D83" s="119" t="s">
        <v>228</v>
      </c>
      <c r="E83" s="73" t="s">
        <v>229</v>
      </c>
      <c r="F83" s="119" t="s">
        <v>230</v>
      </c>
      <c r="G83" s="73" t="s">
        <v>231</v>
      </c>
      <c r="H83" s="219" t="s">
        <v>348</v>
      </c>
      <c r="I83" s="231" t="s">
        <v>349</v>
      </c>
    </row>
    <row r="84" spans="1:53" ht="150" customHeight="1" outlineLevel="1">
      <c r="A84" s="107" t="s">
        <v>335</v>
      </c>
      <c r="B84" s="69">
        <f>SUM(COUNTIF('Disability providers'!D4:BA4,"s"),COUNTIF('Disability providers'!D4:BA4,"n"))</f>
        <v>0</v>
      </c>
      <c r="C84" s="61">
        <f>COUNTIF('Disability providers'!D4:BA4,"s")</f>
        <v>0</v>
      </c>
      <c r="D84" s="101" t="str">
        <f t="shared" ref="D84" si="51">IF(B84=0,"",ROUNDUP(C84/B84,2))</f>
        <v/>
      </c>
      <c r="E84" s="61">
        <f>COUNTIF('Disability providers'!D4:BA4,"n")</f>
        <v>0</v>
      </c>
      <c r="F84" s="101" t="str">
        <f t="shared" ref="F84" si="52">IF(B84=0,"",ROUNDDOWN(E84/B84,2))</f>
        <v/>
      </c>
      <c r="G84" s="61">
        <f>COUNTIF('Disability providers'!D4:BA4,"x")</f>
        <v>0</v>
      </c>
      <c r="H84" s="241"/>
      <c r="I84" s="233">
        <f t="shared" ref="I84:I87" si="53">E84</f>
        <v>0</v>
      </c>
      <c r="J84" s="46"/>
      <c r="K84" s="46"/>
      <c r="L84" s="46"/>
      <c r="M84" s="46"/>
      <c r="N84" s="47"/>
      <c r="O84" s="47"/>
      <c r="P84" s="47"/>
      <c r="Q84" s="47"/>
      <c r="R84" s="47"/>
      <c r="S84" s="48"/>
      <c r="T84" s="48"/>
      <c r="U84" s="48"/>
      <c r="V84" s="48"/>
      <c r="W84" s="48"/>
      <c r="X84" s="48"/>
      <c r="Y84" s="48"/>
      <c r="Z84" s="48"/>
      <c r="AA84" s="48"/>
      <c r="AB84" s="48"/>
      <c r="AC84" s="48"/>
      <c r="AD84" s="48"/>
      <c r="AE84" s="48"/>
      <c r="AF84" s="48"/>
      <c r="AG84" s="48"/>
      <c r="AH84" s="48"/>
      <c r="AI84" s="48"/>
      <c r="AJ84" s="48"/>
      <c r="AK84" s="48"/>
      <c r="AL84" s="48"/>
      <c r="AM84" s="48"/>
      <c r="AN84" s="48"/>
      <c r="AO84" s="48"/>
      <c r="AP84" s="48"/>
      <c r="AQ84" s="48"/>
      <c r="AR84" s="48"/>
      <c r="AS84" s="48"/>
      <c r="AT84" s="48"/>
      <c r="AU84" s="48"/>
      <c r="AV84" s="48"/>
      <c r="AW84" s="48"/>
      <c r="AX84" s="48"/>
      <c r="AY84" s="48"/>
      <c r="AZ84" s="48"/>
      <c r="BA84" s="49"/>
    </row>
    <row r="85" spans="1:53" ht="127.5" customHeight="1">
      <c r="A85" s="107" t="s">
        <v>336</v>
      </c>
      <c r="B85" s="69">
        <f>SUM(COUNTIF('Disability providers'!D5:BA5,"s"),COUNTIF('Disability providers'!D5:BA5,"n"))</f>
        <v>0</v>
      </c>
      <c r="C85" s="61">
        <f>COUNTIF('Disability providers'!D5:BA5,"s")</f>
        <v>0</v>
      </c>
      <c r="D85" s="101" t="str">
        <f t="shared" ref="D85" si="54">IF(B85=0,"",ROUNDUP(C85/B85,2))</f>
        <v/>
      </c>
      <c r="E85" s="61">
        <f>COUNTIF('Disability providers'!D5:BA5,"n")</f>
        <v>0</v>
      </c>
      <c r="F85" s="101" t="str">
        <f t="shared" ref="F85" si="55">IF(B85=0,"",ROUNDDOWN(E85/B85,2))</f>
        <v/>
      </c>
      <c r="G85" s="61">
        <f>COUNTIF('Disability providers'!D5:BA5,"x")</f>
        <v>0</v>
      </c>
      <c r="H85" s="241"/>
      <c r="I85" s="233">
        <f t="shared" si="53"/>
        <v>0</v>
      </c>
    </row>
    <row r="86" spans="1:53" ht="141" customHeight="1">
      <c r="A86" s="107" t="s">
        <v>318</v>
      </c>
      <c r="B86" s="69">
        <f>SUM(COUNTIF('Disability providers'!D6:BA6,"s"),COUNTIF('Disability providers'!D6:BA6,"n"))</f>
        <v>0</v>
      </c>
      <c r="C86" s="61">
        <f>COUNTIF('Disability providers'!D6:BA6,"s")</f>
        <v>0</v>
      </c>
      <c r="D86" s="101" t="str">
        <f t="shared" ref="D86" si="56">IF(B86=0,"",ROUNDUP(C86/B86,2))</f>
        <v/>
      </c>
      <c r="E86" s="61">
        <f>COUNTIF('Disability providers'!D6:BA6,"n")</f>
        <v>0</v>
      </c>
      <c r="F86" s="101" t="str">
        <f t="shared" ref="F86" si="57">IF(B86=0,"",ROUNDDOWN(E86/B86,2))</f>
        <v/>
      </c>
      <c r="G86" s="61">
        <f>COUNTIF('Disability providers'!D6:BA6,"x")</f>
        <v>0</v>
      </c>
      <c r="H86" s="241"/>
      <c r="I86" s="233">
        <f t="shared" si="53"/>
        <v>0</v>
      </c>
    </row>
    <row r="87" spans="1:53" ht="145.5" customHeight="1">
      <c r="A87" s="107" t="s">
        <v>319</v>
      </c>
      <c r="B87" s="69">
        <f>SUM(COUNTIF('Disability providers'!D7:BA7,"s"),COUNTIF('Disability providers'!D7:BA7,"n"))</f>
        <v>0</v>
      </c>
      <c r="C87" s="61">
        <f>COUNTIF('Disability providers'!D7:BA7,"s")</f>
        <v>0</v>
      </c>
      <c r="D87" s="101" t="str">
        <f t="shared" ref="D87" si="58">IF(B87=0,"",ROUNDUP(C87/B87,2))</f>
        <v/>
      </c>
      <c r="E87" s="61">
        <f>COUNTIF('Disability providers'!D7:BA7,"n")</f>
        <v>0</v>
      </c>
      <c r="F87" s="101" t="str">
        <f t="shared" ref="F87" si="59">IF(B87=0,"",ROUNDDOWN(E87/B87,2))</f>
        <v/>
      </c>
      <c r="G87" s="61">
        <f>COUNTIF('Disability providers'!D7:BA7,"x")</f>
        <v>0</v>
      </c>
      <c r="H87" s="241"/>
      <c r="I87" s="233">
        <f t="shared" si="53"/>
        <v>0</v>
      </c>
    </row>
    <row r="89" spans="1:53" ht="15" hidden="1">
      <c r="A89" s="187"/>
      <c r="B89" s="188"/>
    </row>
  </sheetData>
  <sheetProtection algorithmName="SHA-512" hashValue="CuQIdDHZUNhwuir7ZrrnUU8QBCMvxwPHhwOS4CoQ7Ae3ceUvLPuSdD8bWEZ7QZuYiVreqLyeKfCoCbSMhslvNw==" saltValue="HsPeLSwqUhDkd/vqAuNTWA==" spinCount="100000" sheet="1" formatCells="0" formatColumns="0" formatRows="0"/>
  <conditionalFormatting sqref="E8:E30 E32:E82 E84:E87">
    <cfRule type="cellIs" dxfId="43" priority="2" operator="greaterThan">
      <formula>0</formula>
    </cfRule>
  </conditionalFormatting>
  <conditionalFormatting sqref="I8:I30 I32:I82 I84:I87">
    <cfRule type="cellIs" dxfId="42" priority="1" operator="greaterThan">
      <formula>0</formula>
    </cfRule>
  </conditionalFormatting>
  <dataValidations count="1">
    <dataValidation type="list" allowBlank="1" showInputMessage="1" showErrorMessage="1" errorTitle="Please enter a valid rating" error="Please use one of the following ratings:_x000a_S for Satisfactory_x000a_N for Not Satisfactory_x000a_X for Not Applicable" sqref="J84:BA84" xr:uid="{00000000-0002-0000-0C00-000000000000}">
      <formula1>LIST_RATINGS</formula1>
    </dataValidation>
  </dataValidations>
  <hyperlinks>
    <hyperlink ref="A3" location="'Staff summary'!A7" display="Staff tool criteria" xr:uid="{00000000-0004-0000-0C00-000000000000}"/>
    <hyperlink ref="A4" location="'Staff summary'!A31" display="Child, youth and family service providers criteria" xr:uid="{00000000-0004-0000-0C00-000001000000}"/>
    <hyperlink ref="A5" location="'Staff summary'!A81" display="Disability service providers criteria" xr:uid="{00000000-0004-0000-0C00-000002000000}"/>
  </hyperlink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3">
    <tablePart r:id="rId2"/>
    <tablePart r:id="rId3"/>
    <tablePart r:id="rId4"/>
  </tableParts>
  <extLst>
    <ext xmlns:x14="http://schemas.microsoft.com/office/spreadsheetml/2009/9/main" uri="{78C0D931-6437-407d-A8EE-F0AAD7539E65}">
      <x14:conditionalFormattings>
        <x14:conditionalFormatting xmlns:xm="http://schemas.microsoft.com/office/excel/2006/main">
          <x14:cfRule type="containsText" priority="3" operator="containsText" text="X" id="{7ACE27FC-862F-4313-9B3F-C3C0D61A2550}">
            <xm:f>NOT(ISERROR(SEARCH("X",'Disability providers'!J84)))</xm:f>
            <x14:dxf>
              <font>
                <color auto="1"/>
              </font>
              <fill>
                <patternFill>
                  <bgColor theme="7" tint="0.59996337778862885"/>
                </patternFill>
              </fill>
            </x14:dxf>
          </x14:cfRule>
          <x14:cfRule type="containsText" priority="4" operator="containsText" text="n" id="{01700EEB-6010-4DF3-8C34-5240B9A0D070}">
            <xm:f>NOT(ISERROR(SEARCH("n",'Disability providers'!J84)))</xm:f>
            <x14:dxf>
              <fill>
                <patternFill>
                  <bgColor theme="5" tint="0.39994506668294322"/>
                </patternFill>
              </fill>
            </x14:dxf>
          </x14:cfRule>
          <x14:cfRule type="containsText" priority="5" operator="containsText" text="s" id="{32D04B34-5004-4A47-BF88-DCF5F4B89B13}">
            <xm:f>NOT(ISERROR(SEARCH("s",'Disability providers'!J84)))</xm:f>
            <x14:dxf>
              <fill>
                <patternFill>
                  <bgColor theme="6" tint="0.39994506668294322"/>
                </patternFill>
              </fill>
            </x14:dxf>
          </x14:cfRule>
          <xm:sqref>J84:BA84</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0"/>
  <dimension ref="A1:G3"/>
  <sheetViews>
    <sheetView workbookViewId="0">
      <selection activeCell="A8" sqref="A8"/>
    </sheetView>
  </sheetViews>
  <sheetFormatPr baseColWidth="10" defaultColWidth="0" defaultRowHeight="13"/>
  <cols>
    <col min="1" max="7" width="9.1640625" customWidth="1"/>
    <col min="8" max="53" width="9.1640625" hidden="1" customWidth="1"/>
    <col min="54" max="16384" width="9.1640625" hidden="1"/>
  </cols>
  <sheetData>
    <row r="1" spans="1:2" ht="15">
      <c r="A1" s="18" t="s">
        <v>337</v>
      </c>
      <c r="B1" t="s">
        <v>338</v>
      </c>
    </row>
    <row r="2" spans="1:2" ht="14">
      <c r="B2" t="s">
        <v>339</v>
      </c>
    </row>
    <row r="3" spans="1:2" ht="14">
      <c r="B3" t="s">
        <v>340</v>
      </c>
    </row>
  </sheetData>
  <sheetProtection formatCells="0" formatColumns="0" formatRows="0" insertColumns="0" insertRows="0"/>
  <pageMargins left="0.7" right="0.7" top="0.75" bottom="0.75" header="0.3" footer="0.3"/>
  <pageSetup paperSize="9" orientation="portrait" r:id="rId1"/>
  <headerFooter>
    <oddFooter>&amp;C&amp;1#&amp;"Arial Black"&amp;10&amp;K000000OFFICIAL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sheetPr>
  <dimension ref="A1:I24"/>
  <sheetViews>
    <sheetView zoomScale="85" zoomScaleNormal="85" workbookViewId="0">
      <selection activeCell="B22" sqref="B22"/>
    </sheetView>
  </sheetViews>
  <sheetFormatPr baseColWidth="10" defaultColWidth="0" defaultRowHeight="13" zeroHeight="1"/>
  <cols>
    <col min="1" max="1" width="53" bestFit="1" customWidth="1"/>
    <col min="2" max="2" width="79.33203125" style="3" customWidth="1"/>
    <col min="3" max="16384" width="9.1640625" hidden="1"/>
  </cols>
  <sheetData>
    <row r="1" spans="1:2" ht="39" customHeight="1">
      <c r="A1" s="1" t="s">
        <v>1</v>
      </c>
    </row>
    <row r="2" spans="1:2" ht="20.25" customHeight="1">
      <c r="A2" s="120" t="s">
        <v>18</v>
      </c>
      <c r="B2" s="3" t="s">
        <v>19</v>
      </c>
    </row>
    <row r="3" spans="1:2" ht="30" customHeight="1">
      <c r="A3" s="122" t="s">
        <v>20</v>
      </c>
    </row>
    <row r="4" spans="1:2" ht="30" customHeight="1">
      <c r="A4" s="215" t="s">
        <v>21</v>
      </c>
    </row>
    <row r="5" spans="1:2" ht="30" customHeight="1">
      <c r="A5" s="215" t="s">
        <v>22</v>
      </c>
    </row>
    <row r="6" spans="1:2" ht="30" customHeight="1">
      <c r="A6" s="215" t="s">
        <v>23</v>
      </c>
    </row>
    <row r="7" spans="1:2" ht="30" customHeight="1">
      <c r="A7" s="122" t="s">
        <v>24</v>
      </c>
    </row>
    <row r="8" spans="1:2" ht="30" customHeight="1">
      <c r="A8" s="122" t="s">
        <v>25</v>
      </c>
    </row>
    <row r="9" spans="1:2" ht="30" customHeight="1">
      <c r="A9" s="122" t="s">
        <v>26</v>
      </c>
    </row>
    <row r="10" spans="1:2" ht="30" customHeight="1">
      <c r="A10" s="122" t="s">
        <v>27</v>
      </c>
    </row>
    <row r="11" spans="1:2" ht="30" customHeight="1">
      <c r="A11" s="122" t="s">
        <v>28</v>
      </c>
    </row>
    <row r="12" spans="1:2" ht="30" customHeight="1">
      <c r="A12" s="122" t="s">
        <v>29</v>
      </c>
    </row>
    <row r="13" spans="1:2" ht="30" customHeight="1">
      <c r="A13" s="215" t="s">
        <v>30</v>
      </c>
    </row>
    <row r="14" spans="1:2" ht="53" customHeight="1">
      <c r="A14" s="121" t="s">
        <v>31</v>
      </c>
      <c r="B14" s="132" t="s">
        <v>32</v>
      </c>
    </row>
    <row r="15" spans="1:2" ht="25.25" customHeight="1">
      <c r="A15" s="122" t="s">
        <v>33</v>
      </c>
    </row>
    <row r="16" spans="1:2" ht="25.25" customHeight="1">
      <c r="A16" s="122" t="s">
        <v>34</v>
      </c>
    </row>
    <row r="17" spans="1:9" ht="25.25" customHeight="1">
      <c r="A17" s="122" t="s">
        <v>35</v>
      </c>
    </row>
    <row r="18" spans="1:9" ht="25.25" customHeight="1">
      <c r="A18" s="122" t="s">
        <v>36</v>
      </c>
    </row>
    <row r="19" spans="1:9" ht="37.25" customHeight="1">
      <c r="A19" s="122" t="s">
        <v>37</v>
      </c>
    </row>
    <row r="20" spans="1:9" ht="47" customHeight="1">
      <c r="A20" s="215" t="s">
        <v>38</v>
      </c>
      <c r="B20" s="216"/>
    </row>
    <row r="21" spans="1:9" ht="39" customHeight="1">
      <c r="A21" s="122" t="s">
        <v>39</v>
      </c>
      <c r="B21" s="133"/>
    </row>
    <row r="22" spans="1:9" ht="39" customHeight="1">
      <c r="A22" s="122" t="s">
        <v>40</v>
      </c>
      <c r="B22" s="242" t="s">
        <v>41</v>
      </c>
    </row>
    <row r="23" spans="1:9" ht="39" customHeight="1">
      <c r="A23" s="122" t="s">
        <v>42</v>
      </c>
      <c r="B23" s="134"/>
    </row>
    <row r="24" spans="1:9" ht="27.5" customHeight="1">
      <c r="A24" s="122" t="s">
        <v>43</v>
      </c>
      <c r="B24" s="134"/>
      <c r="C24" s="124"/>
      <c r="D24" s="124"/>
      <c r="E24" s="124"/>
      <c r="F24" s="124"/>
      <c r="G24" s="124"/>
      <c r="H24" s="124"/>
      <c r="I24" s="124"/>
    </row>
  </sheetData>
  <sheetProtection algorithmName="SHA-512" hashValue="f7Fvakj6LJhjDkK0wUQ6/tTktIqjVEOIgd33CfGsIreC+geouuFFz8PPArHkY4Y4DLnM57XPsh8jCFPRG3kPDw==" saltValue="tFqRbfyMtvGd1DMgCJuVtA==" spinCount="100000" sheet="1" objects="1" scenarios="1"/>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xr:uid="{D2E3119C-5DB8-47CD-89A3-31ED76C31DE2}">
          <x14:formula1>
            <xm:f>list2!$A$1:$A$3</xm:f>
          </x14:formula1>
          <xm:sqref>B12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CD06E-2C46-437B-B325-EB0ECAF3DF16}">
  <dimension ref="A1:A2"/>
  <sheetViews>
    <sheetView workbookViewId="0">
      <selection activeCell="A3" sqref="A3"/>
    </sheetView>
  </sheetViews>
  <sheetFormatPr baseColWidth="10" defaultColWidth="8.83203125" defaultRowHeight="13"/>
  <sheetData>
    <row r="1" spans="1:1" ht="14">
      <c r="A1" t="s">
        <v>44</v>
      </c>
    </row>
    <row r="2" spans="1:1" ht="14">
      <c r="A2" t="s">
        <v>45</v>
      </c>
    </row>
  </sheetData>
  <pageMargins left="0.7" right="0.7" top="0.75" bottom="0.75" header="0.3" footer="0.3"/>
  <pageSetup paperSize="9" orientation="portrait" r:id="rId1"/>
  <headerFooter>
    <oddFooter>&amp;C&amp;1#&amp;"Arial Black"&amp;10&amp;K000000OFFICIAL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2DB59-121D-4D16-891A-5932447F41FC}">
  <sheetPr codeName="Sheet6"/>
  <dimension ref="A1:A5"/>
  <sheetViews>
    <sheetView workbookViewId="0">
      <selection activeCell="L22" sqref="L22"/>
    </sheetView>
  </sheetViews>
  <sheetFormatPr baseColWidth="10" defaultColWidth="8.83203125" defaultRowHeight="13"/>
  <cols>
    <col min="1" max="1" width="24.5" customWidth="1"/>
  </cols>
  <sheetData>
    <row r="1" spans="1:1" ht="26.25" customHeight="1">
      <c r="A1" s="123" t="s">
        <v>47</v>
      </c>
    </row>
    <row r="2" spans="1:1" ht="26.25" customHeight="1">
      <c r="A2" s="123" t="s">
        <v>347</v>
      </c>
    </row>
    <row r="3" spans="1:1" ht="14">
      <c r="A3" t="s">
        <v>48</v>
      </c>
    </row>
    <row r="4" spans="1:1" ht="14">
      <c r="A4" t="s">
        <v>49</v>
      </c>
    </row>
    <row r="5" spans="1:1" ht="14">
      <c r="A5" t="s">
        <v>46</v>
      </c>
    </row>
  </sheetData>
  <pageMargins left="0.7" right="0.7" top="0.75" bottom="0.75" header="0.3" footer="0.3"/>
  <pageSetup paperSize="9" orientation="portrait" r:id="rId1"/>
  <headerFooter>
    <oddFooter>&amp;C&amp;1#&amp;"Arial Black"&amp;10&amp;K000000OFFICIAL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theme="0"/>
  </sheetPr>
  <dimension ref="A1:A33"/>
  <sheetViews>
    <sheetView tabSelected="1" workbookViewId="0">
      <selection activeCell="A11" sqref="A11"/>
    </sheetView>
  </sheetViews>
  <sheetFormatPr baseColWidth="10" defaultColWidth="0" defaultRowHeight="13" zeroHeight="1"/>
  <cols>
    <col min="1" max="1" width="132.83203125" customWidth="1"/>
    <col min="2" max="16384" width="9.1640625" hidden="1"/>
  </cols>
  <sheetData>
    <row r="1" spans="1:1" ht="26.25" customHeight="1">
      <c r="A1" s="33" t="s">
        <v>50</v>
      </c>
    </row>
    <row r="2" spans="1:1" ht="26.25" customHeight="1">
      <c r="A2" s="40" t="s">
        <v>51</v>
      </c>
    </row>
    <row r="3" spans="1:1">
      <c r="A3" s="123" t="s">
        <v>52</v>
      </c>
    </row>
    <row r="4" spans="1:1">
      <c r="A4" s="123" t="s">
        <v>53</v>
      </c>
    </row>
    <row r="5" spans="1:1">
      <c r="A5" s="123" t="s">
        <v>54</v>
      </c>
    </row>
    <row r="6" spans="1:1">
      <c r="A6" s="123" t="s">
        <v>55</v>
      </c>
    </row>
    <row r="7" spans="1:1">
      <c r="A7" s="123" t="s">
        <v>56</v>
      </c>
    </row>
    <row r="8" spans="1:1">
      <c r="A8" s="123" t="s">
        <v>57</v>
      </c>
    </row>
    <row r="9" spans="1:1" ht="14">
      <c r="A9" t="s">
        <v>58</v>
      </c>
    </row>
    <row r="10" spans="1:1" ht="28.5" customHeight="1">
      <c r="A10" s="41" t="s">
        <v>59</v>
      </c>
    </row>
    <row r="11" spans="1:1" ht="42">
      <c r="A11" t="s">
        <v>342</v>
      </c>
    </row>
    <row r="12" spans="1:1">
      <c r="A12" s="123" t="s">
        <v>60</v>
      </c>
    </row>
    <row r="13" spans="1:1">
      <c r="A13" s="123" t="s">
        <v>61</v>
      </c>
    </row>
    <row r="14" spans="1:1">
      <c r="A14" s="123" t="s">
        <v>62</v>
      </c>
    </row>
    <row r="15" spans="1:1">
      <c r="A15" s="123" t="s">
        <v>63</v>
      </c>
    </row>
    <row r="16" spans="1:1">
      <c r="A16" s="123" t="s">
        <v>64</v>
      </c>
    </row>
    <row r="17" spans="1:1" ht="37.5" customHeight="1">
      <c r="A17" s="39" t="s">
        <v>65</v>
      </c>
    </row>
    <row r="18" spans="1:1">
      <c r="A18" s="123" t="s">
        <v>66</v>
      </c>
    </row>
    <row r="19" spans="1:1">
      <c r="A19" s="123" t="s">
        <v>67</v>
      </c>
    </row>
    <row r="20" spans="1:1">
      <c r="A20" s="123" t="s">
        <v>68</v>
      </c>
    </row>
    <row r="21" spans="1:1">
      <c r="A21" s="123" t="s">
        <v>69</v>
      </c>
    </row>
    <row r="22" spans="1:1">
      <c r="A22" s="123" t="s">
        <v>70</v>
      </c>
    </row>
    <row r="23" spans="1:1">
      <c r="A23" s="123" t="s">
        <v>71</v>
      </c>
    </row>
    <row r="24" spans="1:1" ht="28">
      <c r="A24" s="217" t="s">
        <v>343</v>
      </c>
    </row>
    <row r="25" spans="1:1" ht="14">
      <c r="A25" t="s">
        <v>72</v>
      </c>
    </row>
    <row r="26" spans="1:1" ht="28">
      <c r="A26" t="s">
        <v>73</v>
      </c>
    </row>
    <row r="33" spans="1:1" ht="14" hidden="1">
      <c r="A33" s="2"/>
    </row>
  </sheetData>
  <sheetProtection algorithmName="SHA-512" hashValue="q9BuSN/1DSGN7lGRr1+DYI2PyB5gZQ//O6Xkp6aui5yfu4J3cRyP5pp1gz38M3s3FZy3HJSzqxOK1DC3CvbbkA==" saltValue="gdzis6j3kniKdFdDLo5gWg==" spinCount="100000" sheet="1" objects="1" scenarios="1"/>
  <pageMargins left="0.70866141732283472" right="0.70866141732283472" top="0.74803149606299213" bottom="0.74803149606299213" header="0.31496062992125984" footer="0.31496062992125984"/>
  <pageSetup paperSize="9" orientation="portrait" r:id="rId1"/>
  <headerFooter>
    <oddFooter>&amp;L&amp;8Human Services Standards file audit tool&amp;R&amp;8Page &amp;P&amp;C&amp;"Calibri"&amp;11&amp;K000000&amp;8&amp;A_x000D_&amp;1#&amp;"Arial Black"&amp;10&amp;K000000OFFICIAL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8">
    <tabColor rgb="FFBBD3EF"/>
    <outlinePr summaryBelow="0"/>
    <pageSetUpPr fitToPage="1"/>
  </sheetPr>
  <dimension ref="A1:BA30"/>
  <sheetViews>
    <sheetView zoomScaleNormal="100" workbookViewId="0">
      <selection activeCell="AA14" sqref="AA14"/>
    </sheetView>
  </sheetViews>
  <sheetFormatPr baseColWidth="10" defaultColWidth="0" defaultRowHeight="13" zeroHeight="1" outlineLevelRow="1"/>
  <cols>
    <col min="1" max="1" width="50.5" bestFit="1" customWidth="1"/>
    <col min="2" max="2" width="17.5" style="146" bestFit="1" customWidth="1"/>
    <col min="3" max="3" width="29.33203125" style="8" bestFit="1" customWidth="1"/>
    <col min="4" max="53" width="3" style="8" customWidth="1"/>
    <col min="54" max="16384" width="9.1640625" style="3" hidden="1"/>
  </cols>
  <sheetData>
    <row r="1" spans="1:53" ht="21">
      <c r="A1" s="135" t="s">
        <v>74</v>
      </c>
      <c r="B1"/>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row>
    <row r="2" spans="1:53" ht="29" thickBot="1">
      <c r="A2" s="136" t="s">
        <v>75</v>
      </c>
      <c r="B2" s="142" t="s">
        <v>76</v>
      </c>
      <c r="C2" s="51" t="s">
        <v>77</v>
      </c>
      <c r="D2" s="52" t="s">
        <v>78</v>
      </c>
      <c r="E2" s="50" t="s">
        <v>79</v>
      </c>
      <c r="F2" s="50" t="s">
        <v>80</v>
      </c>
      <c r="G2" s="50" t="s">
        <v>81</v>
      </c>
      <c r="H2" s="50" t="s">
        <v>82</v>
      </c>
      <c r="I2" s="50" t="s">
        <v>83</v>
      </c>
      <c r="J2" s="50" t="s">
        <v>84</v>
      </c>
      <c r="K2" s="50" t="s">
        <v>85</v>
      </c>
      <c r="L2" s="50" t="s">
        <v>86</v>
      </c>
      <c r="M2" s="50" t="s">
        <v>87</v>
      </c>
      <c r="N2" s="50" t="s">
        <v>88</v>
      </c>
      <c r="O2" s="50" t="s">
        <v>89</v>
      </c>
      <c r="P2" s="50" t="s">
        <v>90</v>
      </c>
      <c r="Q2" s="50" t="s">
        <v>91</v>
      </c>
      <c r="R2" s="50" t="s">
        <v>92</v>
      </c>
      <c r="S2" s="50" t="s">
        <v>93</v>
      </c>
      <c r="T2" s="50" t="s">
        <v>94</v>
      </c>
      <c r="U2" s="50" t="s">
        <v>95</v>
      </c>
      <c r="V2" s="50" t="s">
        <v>96</v>
      </c>
      <c r="W2" s="50" t="s">
        <v>97</v>
      </c>
      <c r="X2" s="50" t="s">
        <v>98</v>
      </c>
      <c r="Y2" s="50" t="s">
        <v>99</v>
      </c>
      <c r="Z2" s="50" t="s">
        <v>100</v>
      </c>
      <c r="AA2" s="50" t="s">
        <v>101</v>
      </c>
      <c r="AB2" s="50" t="s">
        <v>102</v>
      </c>
      <c r="AC2" s="50" t="s">
        <v>103</v>
      </c>
      <c r="AD2" s="50" t="s">
        <v>104</v>
      </c>
      <c r="AE2" s="50" t="s">
        <v>105</v>
      </c>
      <c r="AF2" s="50" t="s">
        <v>106</v>
      </c>
      <c r="AG2" s="50" t="s">
        <v>107</v>
      </c>
      <c r="AH2" s="50" t="s">
        <v>108</v>
      </c>
      <c r="AI2" s="50" t="s">
        <v>109</v>
      </c>
      <c r="AJ2" s="50" t="s">
        <v>110</v>
      </c>
      <c r="AK2" s="50" t="s">
        <v>111</v>
      </c>
      <c r="AL2" s="50" t="s">
        <v>112</v>
      </c>
      <c r="AM2" s="50" t="s">
        <v>113</v>
      </c>
      <c r="AN2" s="50" t="s">
        <v>114</v>
      </c>
      <c r="AO2" s="50" t="s">
        <v>115</v>
      </c>
      <c r="AP2" s="50" t="s">
        <v>116</v>
      </c>
      <c r="AQ2" s="50" t="s">
        <v>117</v>
      </c>
      <c r="AR2" s="50" t="s">
        <v>118</v>
      </c>
      <c r="AS2" s="50" t="s">
        <v>119</v>
      </c>
      <c r="AT2" s="50" t="s">
        <v>120</v>
      </c>
      <c r="AU2" s="50" t="s">
        <v>121</v>
      </c>
      <c r="AV2" s="50" t="s">
        <v>122</v>
      </c>
      <c r="AW2" s="50" t="s">
        <v>123</v>
      </c>
      <c r="AX2" s="50" t="s">
        <v>124</v>
      </c>
      <c r="AY2" s="50" t="s">
        <v>125</v>
      </c>
      <c r="AZ2" s="50" t="s">
        <v>126</v>
      </c>
      <c r="BA2" s="53" t="s">
        <v>127</v>
      </c>
    </row>
    <row r="3" spans="1:53" s="4" customFormat="1" ht="20.25" customHeight="1" thickBot="1">
      <c r="A3" s="137" t="s">
        <v>128</v>
      </c>
      <c r="B3" s="143">
        <f t="shared" ref="B3:B29" si="0">SUM(COUNTIF(D3:BA3,"s"),COUNTIF(D3:BA3,"n"), COUNTIF(D3:BA3,"x"))</f>
        <v>0</v>
      </c>
      <c r="C3" s="54" t="s">
        <v>46</v>
      </c>
      <c r="D3" s="55"/>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7"/>
    </row>
    <row r="4" spans="1:53" ht="42" outlineLevel="1">
      <c r="A4" s="138" t="s">
        <v>129</v>
      </c>
      <c r="B4" s="144">
        <f t="shared" si="0"/>
        <v>0</v>
      </c>
      <c r="C4" s="5"/>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29"/>
    </row>
    <row r="5" spans="1:53" ht="28" outlineLevel="1">
      <c r="A5" s="139" t="s">
        <v>130</v>
      </c>
      <c r="B5" s="144">
        <f t="shared" si="0"/>
        <v>0</v>
      </c>
      <c r="C5" s="5"/>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29"/>
    </row>
    <row r="6" spans="1:53" ht="56" outlineLevel="1">
      <c r="A6" s="139" t="s">
        <v>131</v>
      </c>
      <c r="B6" s="144">
        <f t="shared" si="0"/>
        <v>0</v>
      </c>
      <c r="C6" s="26"/>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29"/>
    </row>
    <row r="7" spans="1:53" ht="60" customHeight="1" outlineLevel="1">
      <c r="A7" s="139" t="s">
        <v>132</v>
      </c>
      <c r="B7" s="144">
        <f t="shared" si="0"/>
        <v>0</v>
      </c>
      <c r="C7" s="5"/>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31"/>
    </row>
    <row r="8" spans="1:53" ht="100" customHeight="1" outlineLevel="1">
      <c r="A8" s="139" t="s">
        <v>133</v>
      </c>
      <c r="B8" s="144">
        <f t="shared" si="0"/>
        <v>0</v>
      </c>
      <c r="C8" s="5"/>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31"/>
    </row>
    <row r="9" spans="1:53" ht="28" outlineLevel="1">
      <c r="A9" s="139" t="s">
        <v>134</v>
      </c>
      <c r="B9" s="144">
        <f t="shared" si="0"/>
        <v>0</v>
      </c>
      <c r="C9" s="5"/>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29"/>
    </row>
    <row r="10" spans="1:53" ht="25.5" customHeight="1" outlineLevel="1">
      <c r="A10" s="139" t="s">
        <v>135</v>
      </c>
      <c r="B10" s="144">
        <f t="shared" si="0"/>
        <v>0</v>
      </c>
      <c r="C10" s="5"/>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29"/>
    </row>
    <row r="11" spans="1:53" ht="28" outlineLevel="1">
      <c r="A11" s="139" t="s">
        <v>136</v>
      </c>
      <c r="B11" s="144">
        <f t="shared" si="0"/>
        <v>0</v>
      </c>
      <c r="C11" s="5"/>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31"/>
    </row>
    <row r="12" spans="1:53" ht="28" outlineLevel="1">
      <c r="A12" s="139" t="s">
        <v>137</v>
      </c>
      <c r="B12" s="144">
        <f t="shared" si="0"/>
        <v>0</v>
      </c>
      <c r="C12" s="5"/>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31"/>
    </row>
    <row r="13" spans="1:53" ht="80" customHeight="1" outlineLevel="1">
      <c r="A13" s="139" t="s">
        <v>138</v>
      </c>
      <c r="B13" s="144">
        <f t="shared" si="0"/>
        <v>0</v>
      </c>
      <c r="C13" s="5"/>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29"/>
    </row>
    <row r="14" spans="1:53" ht="14" outlineLevel="1">
      <c r="A14" s="139" t="s">
        <v>139</v>
      </c>
      <c r="B14" s="144">
        <f t="shared" si="0"/>
        <v>0</v>
      </c>
      <c r="C14" s="5"/>
      <c r="D14" s="6"/>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29"/>
    </row>
    <row r="15" spans="1:53" ht="42" outlineLevel="1">
      <c r="A15" t="s">
        <v>140</v>
      </c>
      <c r="B15" s="144">
        <f t="shared" si="0"/>
        <v>0</v>
      </c>
      <c r="C15" s="5"/>
      <c r="D15" s="6"/>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29"/>
    </row>
    <row r="16" spans="1:53" ht="42" outlineLevel="1">
      <c r="A16" s="139" t="s">
        <v>141</v>
      </c>
      <c r="B16" s="144">
        <f t="shared" si="0"/>
        <v>0</v>
      </c>
      <c r="C16" s="5"/>
      <c r="D16" s="6"/>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29"/>
    </row>
    <row r="17" spans="1:53" ht="28" outlineLevel="1">
      <c r="A17" s="139" t="s">
        <v>142</v>
      </c>
      <c r="B17" s="144">
        <f t="shared" si="0"/>
        <v>0</v>
      </c>
      <c r="C17" s="5"/>
      <c r="D17" s="6"/>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29"/>
    </row>
    <row r="18" spans="1:53" ht="42" outlineLevel="1">
      <c r="A18" s="139" t="s">
        <v>143</v>
      </c>
      <c r="B18" s="144">
        <f t="shared" si="0"/>
        <v>0</v>
      </c>
      <c r="C18" s="5"/>
      <c r="D18" s="6"/>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29"/>
    </row>
    <row r="19" spans="1:53" ht="56" outlineLevel="1">
      <c r="A19" s="139" t="s">
        <v>144</v>
      </c>
      <c r="B19" s="144">
        <f t="shared" si="0"/>
        <v>0</v>
      </c>
      <c r="C19" s="5"/>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31"/>
    </row>
    <row r="20" spans="1:53" ht="56" outlineLevel="1">
      <c r="A20" s="139" t="s">
        <v>145</v>
      </c>
      <c r="B20" s="144">
        <f t="shared" si="0"/>
        <v>0</v>
      </c>
      <c r="C20" s="5"/>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31"/>
    </row>
    <row r="21" spans="1:53" ht="42" outlineLevel="1">
      <c r="A21" s="139" t="s">
        <v>146</v>
      </c>
      <c r="B21" s="144">
        <f t="shared" si="0"/>
        <v>0</v>
      </c>
      <c r="C21" s="5"/>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29"/>
    </row>
    <row r="22" spans="1:53" ht="42" outlineLevel="1">
      <c r="A22" s="139" t="s">
        <v>147</v>
      </c>
      <c r="B22" s="144">
        <f t="shared" si="0"/>
        <v>0</v>
      </c>
      <c r="C22" s="5"/>
      <c r="D22" s="6"/>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29"/>
    </row>
    <row r="23" spans="1:53" ht="56" outlineLevel="1">
      <c r="A23" s="139" t="s">
        <v>148</v>
      </c>
      <c r="B23" s="144">
        <f t="shared" si="0"/>
        <v>0</v>
      </c>
      <c r="C23" s="5"/>
      <c r="D23" s="6"/>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29"/>
    </row>
    <row r="24" spans="1:53" ht="50" customHeight="1" outlineLevel="1">
      <c r="A24" s="139" t="s">
        <v>149</v>
      </c>
      <c r="B24" s="144">
        <f t="shared" si="0"/>
        <v>0</v>
      </c>
      <c r="C24" s="5"/>
      <c r="D24" s="6"/>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29"/>
    </row>
    <row r="25" spans="1:53" ht="50" customHeight="1" outlineLevel="1">
      <c r="A25" s="139" t="s">
        <v>150</v>
      </c>
      <c r="B25" s="144">
        <f t="shared" si="0"/>
        <v>0</v>
      </c>
      <c r="C25" s="5"/>
      <c r="D25" s="6"/>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29"/>
    </row>
    <row r="26" spans="1:53" ht="28" outlineLevel="1">
      <c r="A26" s="139" t="s">
        <v>151</v>
      </c>
      <c r="B26" s="144">
        <f t="shared" si="0"/>
        <v>0</v>
      </c>
      <c r="C26" s="5"/>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31"/>
    </row>
    <row r="27" spans="1:53" ht="28" outlineLevel="1">
      <c r="A27" s="139" t="s">
        <v>152</v>
      </c>
      <c r="B27" s="144">
        <f t="shared" si="0"/>
        <v>0</v>
      </c>
      <c r="C27" s="5"/>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31"/>
    </row>
    <row r="28" spans="1:53" ht="42" outlineLevel="1">
      <c r="A28" s="139" t="s">
        <v>153</v>
      </c>
      <c r="B28" s="144">
        <f t="shared" si="0"/>
        <v>0</v>
      </c>
      <c r="C28" s="5"/>
      <c r="D28" s="6"/>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29"/>
    </row>
    <row r="29" spans="1:53" ht="50" customHeight="1" outlineLevel="1" thickBot="1">
      <c r="A29" s="140" t="s">
        <v>154</v>
      </c>
      <c r="B29" s="144">
        <f t="shared" si="0"/>
        <v>0</v>
      </c>
      <c r="C29" s="5"/>
      <c r="D29" s="6"/>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29"/>
    </row>
    <row r="30" spans="1:53" customFormat="1" ht="15">
      <c r="A30" s="141" t="s">
        <v>155</v>
      </c>
      <c r="B30" s="145">
        <f>SUM(COUNTIF(D30:BA30,"s"),COUNTIF(D30:BA30,"n"), COUNTIF(D30:BA30,"x"))</f>
        <v>0</v>
      </c>
      <c r="C30" s="145"/>
      <c r="D30" s="148">
        <f t="shared" ref="D30:AI30" si="1">SUM(COUNTIF(D1:D29,"s"),COUNTIF(D1:D29,"n"), COUNTIF(D1:D29,"x"))</f>
        <v>0</v>
      </c>
      <c r="E30" s="148">
        <f t="shared" si="1"/>
        <v>0</v>
      </c>
      <c r="F30" s="147">
        <f t="shared" si="1"/>
        <v>0</v>
      </c>
      <c r="G30" s="147">
        <f t="shared" si="1"/>
        <v>0</v>
      </c>
      <c r="H30" s="147">
        <f t="shared" si="1"/>
        <v>0</v>
      </c>
      <c r="I30" s="147">
        <f t="shared" si="1"/>
        <v>0</v>
      </c>
      <c r="J30" s="147">
        <f t="shared" si="1"/>
        <v>0</v>
      </c>
      <c r="K30" s="147">
        <f t="shared" si="1"/>
        <v>0</v>
      </c>
      <c r="L30" s="147">
        <f t="shared" si="1"/>
        <v>0</v>
      </c>
      <c r="M30" s="147">
        <f t="shared" si="1"/>
        <v>0</v>
      </c>
      <c r="N30" s="147">
        <f t="shared" si="1"/>
        <v>0</v>
      </c>
      <c r="O30" s="147">
        <f t="shared" si="1"/>
        <v>0</v>
      </c>
      <c r="P30" s="147">
        <f t="shared" si="1"/>
        <v>0</v>
      </c>
      <c r="Q30" s="147">
        <f t="shared" si="1"/>
        <v>0</v>
      </c>
      <c r="R30" s="147">
        <f t="shared" si="1"/>
        <v>0</v>
      </c>
      <c r="S30" s="147">
        <f t="shared" si="1"/>
        <v>0</v>
      </c>
      <c r="T30" s="147">
        <f t="shared" si="1"/>
        <v>0</v>
      </c>
      <c r="U30" s="147">
        <f t="shared" si="1"/>
        <v>0</v>
      </c>
      <c r="V30" s="147">
        <f t="shared" si="1"/>
        <v>0</v>
      </c>
      <c r="W30" s="147">
        <f t="shared" si="1"/>
        <v>0</v>
      </c>
      <c r="X30" s="147">
        <f t="shared" si="1"/>
        <v>0</v>
      </c>
      <c r="Y30" s="147">
        <f t="shared" si="1"/>
        <v>0</v>
      </c>
      <c r="Z30" s="147">
        <f t="shared" si="1"/>
        <v>0</v>
      </c>
      <c r="AA30" s="147">
        <f t="shared" si="1"/>
        <v>0</v>
      </c>
      <c r="AB30" s="147">
        <f t="shared" si="1"/>
        <v>0</v>
      </c>
      <c r="AC30" s="147">
        <f t="shared" si="1"/>
        <v>0</v>
      </c>
      <c r="AD30" s="147">
        <f t="shared" si="1"/>
        <v>0</v>
      </c>
      <c r="AE30" s="147">
        <f t="shared" si="1"/>
        <v>0</v>
      </c>
      <c r="AF30" s="147">
        <f t="shared" si="1"/>
        <v>0</v>
      </c>
      <c r="AG30" s="147">
        <f t="shared" si="1"/>
        <v>0</v>
      </c>
      <c r="AH30" s="147">
        <f t="shared" si="1"/>
        <v>0</v>
      </c>
      <c r="AI30" s="147">
        <f t="shared" si="1"/>
        <v>0</v>
      </c>
      <c r="AJ30" s="147">
        <f t="shared" ref="AJ30:BA30" si="2">SUM(COUNTIF(AJ1:AJ29,"s"),COUNTIF(AJ1:AJ29,"n"), COUNTIF(AJ1:AJ29,"x"))</f>
        <v>0</v>
      </c>
      <c r="AK30" s="147">
        <f t="shared" si="2"/>
        <v>0</v>
      </c>
      <c r="AL30" s="147">
        <f t="shared" si="2"/>
        <v>0</v>
      </c>
      <c r="AM30" s="147">
        <f t="shared" si="2"/>
        <v>0</v>
      </c>
      <c r="AN30" s="147">
        <f t="shared" si="2"/>
        <v>0</v>
      </c>
      <c r="AO30" s="147">
        <f t="shared" si="2"/>
        <v>0</v>
      </c>
      <c r="AP30" s="147">
        <f t="shared" si="2"/>
        <v>0</v>
      </c>
      <c r="AQ30" s="147">
        <f t="shared" si="2"/>
        <v>0</v>
      </c>
      <c r="AR30" s="147">
        <f t="shared" si="2"/>
        <v>0</v>
      </c>
      <c r="AS30" s="147">
        <f t="shared" si="2"/>
        <v>0</v>
      </c>
      <c r="AT30" s="147">
        <f t="shared" si="2"/>
        <v>0</v>
      </c>
      <c r="AU30" s="147">
        <f t="shared" si="2"/>
        <v>0</v>
      </c>
      <c r="AV30" s="147">
        <f t="shared" si="2"/>
        <v>0</v>
      </c>
      <c r="AW30" s="147">
        <f t="shared" si="2"/>
        <v>0</v>
      </c>
      <c r="AX30" s="147">
        <f t="shared" si="2"/>
        <v>0</v>
      </c>
      <c r="AY30" s="147">
        <f t="shared" si="2"/>
        <v>0</v>
      </c>
      <c r="AZ30" s="147">
        <f t="shared" si="2"/>
        <v>0</v>
      </c>
      <c r="BA30" s="149">
        <f t="shared" si="2"/>
        <v>0</v>
      </c>
    </row>
  </sheetData>
  <sheetProtection algorithmName="SHA-512" hashValue="I8Cwv01HEsxgrkEvQXlGwYYOYg+5THTn1s48Jzy1vynXobPtlkkctAICaRNt+HtnxcYIjemYazHYjdBYuPablw==" saltValue="r36n7D/x+UCkKDA7pqvtiw==" spinCount="100000" sheet="1" formatCells="0" formatColumns="0" formatRows="0"/>
  <conditionalFormatting sqref="D4:BA29">
    <cfRule type="containsText" dxfId="600" priority="1" operator="containsText" text="x">
      <formula>NOT(ISERROR(SEARCH("x",D4)))</formula>
    </cfRule>
    <cfRule type="containsText" dxfId="599" priority="2" operator="containsText" text="n">
      <formula>NOT(ISERROR(SEARCH("n",D4)))</formula>
    </cfRule>
    <cfRule type="containsText" dxfId="598" priority="3" operator="containsText" text="s">
      <formula>NOT(ISERROR(SEARCH("s",D4)))</formula>
    </cfRule>
  </conditionalFormatting>
  <dataValidations count="3">
    <dataValidation allowBlank="1" showInputMessage="1" showErrorMessage="1" errorTitle="Please enter a valid rating" error="Please use one of the following ratings:_x000a_S for Satisfactory_x000a_N for Not Satisfactory_x000a_X for Not Applicable" sqref="D3:BA3" xr:uid="{00000000-0002-0000-0300-000000000000}"/>
    <dataValidation type="list" allowBlank="1" showInputMessage="1" showErrorMessage="1" errorTitle="Please enter a valid rating" error="Please use one of the following ratings:_x000a_S for Satisfactory_x000a_N for Not Satisfactory_x000a_X for Not Applicable" sqref="D4:BA29" xr:uid="{00000000-0002-0000-0300-000001000000}">
      <formula1>LIST_RATINGS</formula1>
    </dataValidation>
    <dataValidation type="textLength" operator="equal" allowBlank="1" showInputMessage="1" showErrorMessage="1" errorTitle="Please leave this cell blank" error="Please leave this cell blank" sqref="D1:BA1" xr:uid="{00000000-0002-0000-0300-000002000000}">
      <formula1>0</formula1>
    </dataValidation>
  </dataValidations>
  <printOptions headings="1"/>
  <pageMargins left="0.70866141732283472" right="0.70866141732283472" top="0.74803149606299213" bottom="0.74803149606299213" header="0.31496062992125984" footer="0.31496062992125984"/>
  <pageSetup paperSize="8" scale="62" fitToWidth="0"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E7EFF9"/>
  </sheetPr>
  <dimension ref="A1:BA5"/>
  <sheetViews>
    <sheetView workbookViewId="0">
      <selection activeCell="C4" sqref="C4"/>
    </sheetView>
  </sheetViews>
  <sheetFormatPr baseColWidth="10" defaultColWidth="0" defaultRowHeight="13" zeroHeight="1"/>
  <cols>
    <col min="1" max="1" width="44.5" customWidth="1"/>
    <col min="2" max="2" width="19.6640625" customWidth="1"/>
    <col min="3" max="3" width="29.83203125" style="3" customWidth="1"/>
    <col min="4" max="53" width="3.33203125" style="3" customWidth="1"/>
    <col min="54" max="16384" width="9.1640625" style="3" hidden="1"/>
  </cols>
  <sheetData>
    <row r="1" spans="1:53" customFormat="1" ht="20">
      <c r="A1" s="125" t="s">
        <v>156</v>
      </c>
    </row>
    <row r="2" spans="1:53" customFormat="1" ht="29" thickBot="1">
      <c r="A2" s="150" t="s">
        <v>75</v>
      </c>
      <c r="B2" s="142" t="s">
        <v>76</v>
      </c>
      <c r="C2" s="154" t="s">
        <v>77</v>
      </c>
      <c r="D2" s="155" t="s">
        <v>78</v>
      </c>
      <c r="E2" s="142" t="s">
        <v>79</v>
      </c>
      <c r="F2" s="142" t="s">
        <v>80</v>
      </c>
      <c r="G2" s="142" t="s">
        <v>81</v>
      </c>
      <c r="H2" s="142" t="s">
        <v>82</v>
      </c>
      <c r="I2" s="142" t="s">
        <v>83</v>
      </c>
      <c r="J2" s="142" t="s">
        <v>84</v>
      </c>
      <c r="K2" s="142" t="s">
        <v>85</v>
      </c>
      <c r="L2" s="142" t="s">
        <v>86</v>
      </c>
      <c r="M2" s="142" t="s">
        <v>87</v>
      </c>
      <c r="N2" s="142" t="s">
        <v>88</v>
      </c>
      <c r="O2" s="142" t="s">
        <v>89</v>
      </c>
      <c r="P2" s="142" t="s">
        <v>90</v>
      </c>
      <c r="Q2" s="142" t="s">
        <v>91</v>
      </c>
      <c r="R2" s="142" t="s">
        <v>92</v>
      </c>
      <c r="S2" s="142" t="s">
        <v>93</v>
      </c>
      <c r="T2" s="142" t="s">
        <v>94</v>
      </c>
      <c r="U2" s="142" t="s">
        <v>95</v>
      </c>
      <c r="V2" s="142" t="s">
        <v>96</v>
      </c>
      <c r="W2" s="142" t="s">
        <v>97</v>
      </c>
      <c r="X2" s="142" t="s">
        <v>98</v>
      </c>
      <c r="Y2" s="142" t="s">
        <v>99</v>
      </c>
      <c r="Z2" s="142" t="s">
        <v>100</v>
      </c>
      <c r="AA2" s="142" t="s">
        <v>101</v>
      </c>
      <c r="AB2" s="142" t="s">
        <v>102</v>
      </c>
      <c r="AC2" s="142" t="s">
        <v>103</v>
      </c>
      <c r="AD2" s="142" t="s">
        <v>104</v>
      </c>
      <c r="AE2" s="142" t="s">
        <v>105</v>
      </c>
      <c r="AF2" s="142" t="s">
        <v>106</v>
      </c>
      <c r="AG2" s="142" t="s">
        <v>107</v>
      </c>
      <c r="AH2" s="142" t="s">
        <v>108</v>
      </c>
      <c r="AI2" s="142" t="s">
        <v>109</v>
      </c>
      <c r="AJ2" s="142" t="s">
        <v>110</v>
      </c>
      <c r="AK2" s="142" t="s">
        <v>111</v>
      </c>
      <c r="AL2" s="142" t="s">
        <v>112</v>
      </c>
      <c r="AM2" s="142" t="s">
        <v>113</v>
      </c>
      <c r="AN2" s="142" t="s">
        <v>114</v>
      </c>
      <c r="AO2" s="142" t="s">
        <v>115</v>
      </c>
      <c r="AP2" s="142" t="s">
        <v>116</v>
      </c>
      <c r="AQ2" s="142" t="s">
        <v>117</v>
      </c>
      <c r="AR2" s="142" t="s">
        <v>118</v>
      </c>
      <c r="AS2" s="142" t="s">
        <v>119</v>
      </c>
      <c r="AT2" s="142" t="s">
        <v>120</v>
      </c>
      <c r="AU2" s="142" t="s">
        <v>121</v>
      </c>
      <c r="AV2" s="142" t="s">
        <v>122</v>
      </c>
      <c r="AW2" s="142" t="s">
        <v>123</v>
      </c>
      <c r="AX2" s="142" t="s">
        <v>124</v>
      </c>
      <c r="AY2" s="142" t="s">
        <v>125</v>
      </c>
      <c r="AZ2" s="142" t="s">
        <v>126</v>
      </c>
      <c r="BA2" s="156" t="s">
        <v>127</v>
      </c>
    </row>
    <row r="3" spans="1:53" s="4" customFormat="1" ht="15" thickBot="1">
      <c r="A3" s="151" t="s">
        <v>128</v>
      </c>
      <c r="B3" s="143">
        <f>SUM(COUNTIF(D3:BA3,"s"),COUNTIF(D3:BA3,"n"), COUNTIF(D3:BA3,"x"))</f>
        <v>0</v>
      </c>
      <c r="C3" s="54" t="s">
        <v>46</v>
      </c>
      <c r="D3" s="55"/>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7"/>
    </row>
    <row r="4" spans="1:53" ht="71" thickBot="1">
      <c r="A4" s="152" t="s">
        <v>157</v>
      </c>
      <c r="B4" s="153">
        <f>SUM(COUNTIF(D4:BA4,"s"),COUNTIF(D4:BA4,"n"), COUNTIF(D4:BA4,"x"))</f>
        <v>0</v>
      </c>
      <c r="C4" s="5"/>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29"/>
    </row>
    <row r="5" spans="1:53" customFormat="1" ht="15">
      <c r="A5" s="141" t="s">
        <v>155</v>
      </c>
      <c r="B5" s="147"/>
      <c r="C5" s="145"/>
      <c r="D5" s="148">
        <f>SUM(COUNTIF(D4,"s"),COUNTIF(D4,"n"), COUNTIF(D4,"x"))</f>
        <v>0</v>
      </c>
      <c r="E5" s="148">
        <f t="shared" ref="E5:BA5" si="0">SUM(COUNTIF(E4,"s"),COUNTIF(E4,"n"), COUNTIF(E4,"x"))</f>
        <v>0</v>
      </c>
      <c r="F5" s="147">
        <f t="shared" si="0"/>
        <v>0</v>
      </c>
      <c r="G5" s="147">
        <f t="shared" si="0"/>
        <v>0</v>
      </c>
      <c r="H5" s="147">
        <f t="shared" si="0"/>
        <v>0</v>
      </c>
      <c r="I5" s="147">
        <f t="shared" si="0"/>
        <v>0</v>
      </c>
      <c r="J5" s="147">
        <f t="shared" si="0"/>
        <v>0</v>
      </c>
      <c r="K5" s="147">
        <f t="shared" si="0"/>
        <v>0</v>
      </c>
      <c r="L5" s="147">
        <f t="shared" si="0"/>
        <v>0</v>
      </c>
      <c r="M5" s="147">
        <f t="shared" si="0"/>
        <v>0</v>
      </c>
      <c r="N5" s="147">
        <f t="shared" si="0"/>
        <v>0</v>
      </c>
      <c r="O5" s="147">
        <f t="shared" si="0"/>
        <v>0</v>
      </c>
      <c r="P5" s="147">
        <f t="shared" si="0"/>
        <v>0</v>
      </c>
      <c r="Q5" s="147">
        <f t="shared" si="0"/>
        <v>0</v>
      </c>
      <c r="R5" s="147">
        <f t="shared" si="0"/>
        <v>0</v>
      </c>
      <c r="S5" s="147">
        <f t="shared" si="0"/>
        <v>0</v>
      </c>
      <c r="T5" s="147">
        <f t="shared" si="0"/>
        <v>0</v>
      </c>
      <c r="U5" s="147">
        <f t="shared" si="0"/>
        <v>0</v>
      </c>
      <c r="V5" s="147">
        <f t="shared" si="0"/>
        <v>0</v>
      </c>
      <c r="W5" s="147">
        <f t="shared" si="0"/>
        <v>0</v>
      </c>
      <c r="X5" s="147">
        <f t="shared" si="0"/>
        <v>0</v>
      </c>
      <c r="Y5" s="147">
        <f t="shared" si="0"/>
        <v>0</v>
      </c>
      <c r="Z5" s="147">
        <f t="shared" si="0"/>
        <v>0</v>
      </c>
      <c r="AA5" s="147">
        <f t="shared" si="0"/>
        <v>0</v>
      </c>
      <c r="AB5" s="147">
        <f t="shared" si="0"/>
        <v>0</v>
      </c>
      <c r="AC5" s="147">
        <f t="shared" si="0"/>
        <v>0</v>
      </c>
      <c r="AD5" s="147">
        <f t="shared" si="0"/>
        <v>0</v>
      </c>
      <c r="AE5" s="147">
        <f t="shared" si="0"/>
        <v>0</v>
      </c>
      <c r="AF5" s="147">
        <f t="shared" si="0"/>
        <v>0</v>
      </c>
      <c r="AG5" s="147">
        <f t="shared" si="0"/>
        <v>0</v>
      </c>
      <c r="AH5" s="147">
        <f t="shared" si="0"/>
        <v>0</v>
      </c>
      <c r="AI5" s="147">
        <f t="shared" si="0"/>
        <v>0</v>
      </c>
      <c r="AJ5" s="147">
        <f t="shared" si="0"/>
        <v>0</v>
      </c>
      <c r="AK5" s="147">
        <f t="shared" si="0"/>
        <v>0</v>
      </c>
      <c r="AL5" s="147">
        <f t="shared" si="0"/>
        <v>0</v>
      </c>
      <c r="AM5" s="147">
        <f t="shared" si="0"/>
        <v>0</v>
      </c>
      <c r="AN5" s="147">
        <f t="shared" si="0"/>
        <v>0</v>
      </c>
      <c r="AO5" s="147">
        <f t="shared" si="0"/>
        <v>0</v>
      </c>
      <c r="AP5" s="147">
        <f t="shared" si="0"/>
        <v>0</v>
      </c>
      <c r="AQ5" s="147">
        <f t="shared" si="0"/>
        <v>0</v>
      </c>
      <c r="AR5" s="147">
        <f t="shared" si="0"/>
        <v>0</v>
      </c>
      <c r="AS5" s="147">
        <f t="shared" si="0"/>
        <v>0</v>
      </c>
      <c r="AT5" s="147">
        <f t="shared" si="0"/>
        <v>0</v>
      </c>
      <c r="AU5" s="147">
        <f t="shared" si="0"/>
        <v>0</v>
      </c>
      <c r="AV5" s="147">
        <f t="shared" si="0"/>
        <v>0</v>
      </c>
      <c r="AW5" s="147">
        <f t="shared" si="0"/>
        <v>0</v>
      </c>
      <c r="AX5" s="147">
        <f t="shared" si="0"/>
        <v>0</v>
      </c>
      <c r="AY5" s="147">
        <f t="shared" si="0"/>
        <v>0</v>
      </c>
      <c r="AZ5" s="147">
        <f t="shared" si="0"/>
        <v>0</v>
      </c>
      <c r="BA5" s="149">
        <f t="shared" si="0"/>
        <v>0</v>
      </c>
    </row>
  </sheetData>
  <sheetProtection algorithmName="SHA-512" hashValue="xhWQiX3G+pbL+rIcxFlNVNkK1NuS6xu8U9RWwOQVuqoWZTfqKgzJuVvtXniVyT7FmZp0NRS8I82+bpl9A4RdqQ==" saltValue="kreFmH1DaYJfZYBEi3HFhw==" spinCount="100000" sheet="1" objects="1" scenarios="1"/>
  <conditionalFormatting sqref="D4:BA4">
    <cfRule type="containsText" dxfId="540" priority="1" operator="containsText" text="x">
      <formula>NOT(ISERROR(SEARCH("x",D4)))</formula>
    </cfRule>
    <cfRule type="containsText" dxfId="539" priority="2" operator="containsText" text="n">
      <formula>NOT(ISERROR(SEARCH("n",D4)))</formula>
    </cfRule>
    <cfRule type="containsText" dxfId="538" priority="3" operator="containsText" text="s">
      <formula>NOT(ISERROR(SEARCH("s",D4)))</formula>
    </cfRule>
  </conditionalFormatting>
  <dataValidations count="3">
    <dataValidation allowBlank="1" showInputMessage="1" showErrorMessage="1" errorTitle="Please enter a valid rating" error="Please use one of the following ratings:_x000a_S for Satisfactory_x000a_N for Not Satisfactory_x000a_X for Not Applicable" sqref="D3:BA3" xr:uid="{00000000-0002-0000-0400-000000000000}"/>
    <dataValidation type="textLength" operator="equal" allowBlank="1" showInputMessage="1" showErrorMessage="1" errorTitle="Please leave this cell blank" error="Please leave this cell blank" sqref="B1:BA1" xr:uid="{00000000-0002-0000-0400-000001000000}">
      <formula1>0</formula1>
    </dataValidation>
    <dataValidation type="list" allowBlank="1" showInputMessage="1" showErrorMessage="1" errorTitle="Please enter a valid rating" error="Please use one of the following ratings:_x000a_S for Satisfactory_x000a_N for Not Satisfactory_x000a_X for Not Applicable" sqref="D4:BA4" xr:uid="{00000000-0002-0000-0400-000002000000}">
      <formula1>LIST_RATINGS</formula1>
    </dataValidation>
  </dataValidations>
  <printOptions headings="1"/>
  <pageMargins left="0.70866141732283472" right="0.70866141732283472" top="0.74803149606299213" bottom="0.74803149606299213" header="0.31496062992125984" footer="0.31496062992125984"/>
  <pageSetup paperSize="292"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rgb="FFE7EFF9"/>
  </sheetPr>
  <dimension ref="A1:BF23"/>
  <sheetViews>
    <sheetView workbookViewId="0">
      <selection activeCell="C8" sqref="C8"/>
    </sheetView>
  </sheetViews>
  <sheetFormatPr baseColWidth="10" defaultColWidth="0" defaultRowHeight="13" zeroHeight="1"/>
  <cols>
    <col min="1" max="1" width="40.33203125" customWidth="1"/>
    <col min="2" max="2" width="20" customWidth="1"/>
    <col min="3" max="3" width="30.83203125" customWidth="1"/>
    <col min="4" max="53" width="3.33203125" customWidth="1"/>
    <col min="54" max="58" width="0" hidden="1" customWidth="1"/>
    <col min="59" max="16384" width="9.1640625" hidden="1"/>
  </cols>
  <sheetData>
    <row r="1" spans="1:58" ht="20">
      <c r="A1" s="125" t="s">
        <v>158</v>
      </c>
    </row>
    <row r="2" spans="1:58" ht="29" thickBot="1">
      <c r="A2" s="150" t="s">
        <v>75</v>
      </c>
      <c r="B2" s="142" t="s">
        <v>76</v>
      </c>
      <c r="C2" s="154" t="s">
        <v>77</v>
      </c>
      <c r="D2" s="155" t="s">
        <v>78</v>
      </c>
      <c r="E2" s="142" t="s">
        <v>79</v>
      </c>
      <c r="F2" s="142" t="s">
        <v>80</v>
      </c>
      <c r="G2" s="142" t="s">
        <v>81</v>
      </c>
      <c r="H2" s="142" t="s">
        <v>82</v>
      </c>
      <c r="I2" s="142" t="s">
        <v>83</v>
      </c>
      <c r="J2" s="142" t="s">
        <v>84</v>
      </c>
      <c r="K2" s="142" t="s">
        <v>85</v>
      </c>
      <c r="L2" s="142" t="s">
        <v>86</v>
      </c>
      <c r="M2" s="142" t="s">
        <v>87</v>
      </c>
      <c r="N2" s="142" t="s">
        <v>88</v>
      </c>
      <c r="O2" s="142" t="s">
        <v>89</v>
      </c>
      <c r="P2" s="142" t="s">
        <v>90</v>
      </c>
      <c r="Q2" s="142" t="s">
        <v>91</v>
      </c>
      <c r="R2" s="142" t="s">
        <v>92</v>
      </c>
      <c r="S2" s="142" t="s">
        <v>93</v>
      </c>
      <c r="T2" s="142" t="s">
        <v>94</v>
      </c>
      <c r="U2" s="142" t="s">
        <v>95</v>
      </c>
      <c r="V2" s="142" t="s">
        <v>96</v>
      </c>
      <c r="W2" s="142" t="s">
        <v>97</v>
      </c>
      <c r="X2" s="142" t="s">
        <v>98</v>
      </c>
      <c r="Y2" s="142" t="s">
        <v>99</v>
      </c>
      <c r="Z2" s="142" t="s">
        <v>100</v>
      </c>
      <c r="AA2" s="142" t="s">
        <v>101</v>
      </c>
      <c r="AB2" s="142" t="s">
        <v>102</v>
      </c>
      <c r="AC2" s="142" t="s">
        <v>103</v>
      </c>
      <c r="AD2" s="142" t="s">
        <v>104</v>
      </c>
      <c r="AE2" s="142" t="s">
        <v>105</v>
      </c>
      <c r="AF2" s="142" t="s">
        <v>106</v>
      </c>
      <c r="AG2" s="142" t="s">
        <v>107</v>
      </c>
      <c r="AH2" s="142" t="s">
        <v>108</v>
      </c>
      <c r="AI2" s="142" t="s">
        <v>109</v>
      </c>
      <c r="AJ2" s="142" t="s">
        <v>110</v>
      </c>
      <c r="AK2" s="142" t="s">
        <v>111</v>
      </c>
      <c r="AL2" s="142" t="s">
        <v>112</v>
      </c>
      <c r="AM2" s="142" t="s">
        <v>113</v>
      </c>
      <c r="AN2" s="142" t="s">
        <v>114</v>
      </c>
      <c r="AO2" s="142" t="s">
        <v>115</v>
      </c>
      <c r="AP2" s="142" t="s">
        <v>116</v>
      </c>
      <c r="AQ2" s="142" t="s">
        <v>117</v>
      </c>
      <c r="AR2" s="142" t="s">
        <v>118</v>
      </c>
      <c r="AS2" s="142" t="s">
        <v>119</v>
      </c>
      <c r="AT2" s="142" t="s">
        <v>120</v>
      </c>
      <c r="AU2" s="142" t="s">
        <v>121</v>
      </c>
      <c r="AV2" s="142" t="s">
        <v>122</v>
      </c>
      <c r="AW2" s="142" t="s">
        <v>123</v>
      </c>
      <c r="AX2" s="142" t="s">
        <v>124</v>
      </c>
      <c r="AY2" s="142" t="s">
        <v>125</v>
      </c>
      <c r="AZ2" s="142" t="s">
        <v>126</v>
      </c>
      <c r="BA2" s="156" t="s">
        <v>127</v>
      </c>
    </row>
    <row r="3" spans="1:58" s="4" customFormat="1" ht="15" thickBot="1">
      <c r="A3" s="151" t="s">
        <v>128</v>
      </c>
      <c r="B3" s="157" t="s">
        <v>46</v>
      </c>
      <c r="C3" s="54" t="s">
        <v>46</v>
      </c>
      <c r="D3" s="55"/>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0"/>
      <c r="BA3" s="159"/>
      <c r="BB3"/>
      <c r="BC3"/>
      <c r="BD3"/>
      <c r="BE3"/>
      <c r="BF3"/>
    </row>
    <row r="4" spans="1:58" ht="70">
      <c r="A4" t="s">
        <v>159</v>
      </c>
      <c r="B4" s="158">
        <f t="shared" ref="B4:B22" si="0">SUM(COUNTIF(D4:BA4,"s"),COUNTIF(D4:BA4,"n"), COUNTIF(D4:BA4,"x"))</f>
        <v>0</v>
      </c>
      <c r="C4" s="5"/>
      <c r="D4" s="6"/>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29"/>
    </row>
    <row r="5" spans="1:58" ht="50" customHeight="1">
      <c r="A5" t="s">
        <v>160</v>
      </c>
      <c r="B5" s="158">
        <f t="shared" si="0"/>
        <v>0</v>
      </c>
      <c r="C5" s="5"/>
      <c r="D5" s="6"/>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29"/>
    </row>
    <row r="6" spans="1:58" ht="70">
      <c r="A6" t="s">
        <v>161</v>
      </c>
      <c r="B6" s="158">
        <f t="shared" si="0"/>
        <v>0</v>
      </c>
      <c r="C6" s="5"/>
      <c r="D6" s="6"/>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29"/>
    </row>
    <row r="7" spans="1:58" ht="56">
      <c r="A7" t="s">
        <v>162</v>
      </c>
      <c r="B7" s="158">
        <f t="shared" si="0"/>
        <v>0</v>
      </c>
      <c r="C7" s="5"/>
      <c r="D7" s="6"/>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29"/>
    </row>
    <row r="8" spans="1:58" ht="80" customHeight="1">
      <c r="A8" t="s">
        <v>163</v>
      </c>
      <c r="B8" s="158">
        <f t="shared" si="0"/>
        <v>0</v>
      </c>
      <c r="C8" s="5"/>
      <c r="D8" s="6"/>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29"/>
    </row>
    <row r="9" spans="1:58" ht="38.25" customHeight="1">
      <c r="A9" t="s">
        <v>164</v>
      </c>
      <c r="B9" s="158">
        <f t="shared" si="0"/>
        <v>0</v>
      </c>
      <c r="C9" s="5"/>
      <c r="D9" s="6"/>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29"/>
    </row>
    <row r="10" spans="1:58" ht="42">
      <c r="A10" t="s">
        <v>165</v>
      </c>
      <c r="B10" s="158">
        <f t="shared" si="0"/>
        <v>0</v>
      </c>
      <c r="C10" s="5"/>
      <c r="D10" s="6"/>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29"/>
    </row>
    <row r="11" spans="1:58" ht="40" customHeight="1">
      <c r="A11" t="s">
        <v>166</v>
      </c>
      <c r="B11" s="158">
        <f t="shared" si="0"/>
        <v>0</v>
      </c>
      <c r="C11" s="5"/>
      <c r="D11" s="6"/>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29"/>
    </row>
    <row r="12" spans="1:58" ht="70">
      <c r="A12" t="s">
        <v>167</v>
      </c>
      <c r="B12" s="158">
        <f t="shared" si="0"/>
        <v>0</v>
      </c>
      <c r="C12" s="9" t="s">
        <v>168</v>
      </c>
      <c r="D12" s="6"/>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29"/>
    </row>
    <row r="13" spans="1:58" ht="56">
      <c r="A13" t="s">
        <v>169</v>
      </c>
      <c r="B13" s="158">
        <f t="shared" si="0"/>
        <v>0</v>
      </c>
      <c r="C13" s="9" t="s">
        <v>168</v>
      </c>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29"/>
    </row>
    <row r="14" spans="1:58" ht="28">
      <c r="A14" t="s">
        <v>170</v>
      </c>
      <c r="B14" s="158">
        <f t="shared" si="0"/>
        <v>0</v>
      </c>
      <c r="C14" s="9" t="s">
        <v>168</v>
      </c>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31"/>
    </row>
    <row r="15" spans="1:58" ht="100" customHeight="1">
      <c r="A15" t="s">
        <v>171</v>
      </c>
      <c r="B15" s="158">
        <f t="shared" si="0"/>
        <v>0</v>
      </c>
      <c r="C15" s="5"/>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31"/>
    </row>
    <row r="16" spans="1:58" ht="65" customHeight="1">
      <c r="A16" t="s">
        <v>172</v>
      </c>
      <c r="B16" s="158">
        <f t="shared" si="0"/>
        <v>0</v>
      </c>
      <c r="C16" s="5"/>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31"/>
    </row>
    <row r="17" spans="1:53" ht="28">
      <c r="A17" t="s">
        <v>173</v>
      </c>
      <c r="B17" s="158">
        <f t="shared" si="0"/>
        <v>0</v>
      </c>
      <c r="C17" s="5"/>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31"/>
    </row>
    <row r="18" spans="1:53" ht="126">
      <c r="A18" t="s">
        <v>174</v>
      </c>
      <c r="B18" s="158">
        <f t="shared" si="0"/>
        <v>0</v>
      </c>
      <c r="C18" s="5"/>
      <c r="D18" s="6"/>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29"/>
    </row>
    <row r="19" spans="1:53" ht="56">
      <c r="A19" t="s">
        <v>175</v>
      </c>
      <c r="B19" s="158">
        <f t="shared" si="0"/>
        <v>0</v>
      </c>
      <c r="C19" s="5"/>
      <c r="D19" s="6"/>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29"/>
    </row>
    <row r="20" spans="1:53" ht="120" customHeight="1">
      <c r="A20" t="s">
        <v>176</v>
      </c>
      <c r="B20" s="158">
        <f t="shared" si="0"/>
        <v>0</v>
      </c>
      <c r="C20" s="5"/>
      <c r="D20" s="6"/>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29"/>
    </row>
    <row r="21" spans="1:53" ht="120" customHeight="1">
      <c r="A21" t="s">
        <v>177</v>
      </c>
      <c r="B21" s="158">
        <f t="shared" si="0"/>
        <v>0</v>
      </c>
      <c r="C21" s="160"/>
      <c r="D21" s="6"/>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29"/>
    </row>
    <row r="22" spans="1:53" ht="57" thickBot="1">
      <c r="A22" t="s">
        <v>178</v>
      </c>
      <c r="B22" s="158">
        <f t="shared" si="0"/>
        <v>0</v>
      </c>
      <c r="C22" s="5"/>
      <c r="D22" s="6"/>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29"/>
    </row>
    <row r="23" spans="1:53" ht="15">
      <c r="A23" s="141" t="s">
        <v>155</v>
      </c>
      <c r="B23" s="147"/>
      <c r="C23" s="145"/>
      <c r="D23" s="148">
        <f>SUM(COUNTIF(D4:D22,"s"),COUNTIF(D4:D22,"n"), COUNTIF(D4:D22,"x"))</f>
        <v>0</v>
      </c>
      <c r="E23" s="148">
        <f t="shared" ref="E23:BA23" si="1">SUM(COUNTIF(E4:E22,"s"),COUNTIF(E4:E22,"n"), COUNTIF(E4:E22,"x"))</f>
        <v>0</v>
      </c>
      <c r="F23" s="147">
        <f t="shared" si="1"/>
        <v>0</v>
      </c>
      <c r="G23" s="147">
        <f t="shared" si="1"/>
        <v>0</v>
      </c>
      <c r="H23" s="147">
        <f t="shared" si="1"/>
        <v>0</v>
      </c>
      <c r="I23" s="147">
        <f t="shared" si="1"/>
        <v>0</v>
      </c>
      <c r="J23" s="147">
        <f t="shared" si="1"/>
        <v>0</v>
      </c>
      <c r="K23" s="147">
        <f t="shared" si="1"/>
        <v>0</v>
      </c>
      <c r="L23" s="147">
        <f t="shared" si="1"/>
        <v>0</v>
      </c>
      <c r="M23" s="147">
        <f t="shared" si="1"/>
        <v>0</v>
      </c>
      <c r="N23" s="147">
        <f t="shared" si="1"/>
        <v>0</v>
      </c>
      <c r="O23" s="147">
        <f t="shared" si="1"/>
        <v>0</v>
      </c>
      <c r="P23" s="147">
        <f t="shared" si="1"/>
        <v>0</v>
      </c>
      <c r="Q23" s="147">
        <f t="shared" si="1"/>
        <v>0</v>
      </c>
      <c r="R23" s="147">
        <f t="shared" si="1"/>
        <v>0</v>
      </c>
      <c r="S23" s="147">
        <f t="shared" si="1"/>
        <v>0</v>
      </c>
      <c r="T23" s="147">
        <f t="shared" si="1"/>
        <v>0</v>
      </c>
      <c r="U23" s="147">
        <f t="shared" si="1"/>
        <v>0</v>
      </c>
      <c r="V23" s="147">
        <f t="shared" si="1"/>
        <v>0</v>
      </c>
      <c r="W23" s="147">
        <f t="shared" si="1"/>
        <v>0</v>
      </c>
      <c r="X23" s="147">
        <f t="shared" si="1"/>
        <v>0</v>
      </c>
      <c r="Y23" s="147">
        <f t="shared" si="1"/>
        <v>0</v>
      </c>
      <c r="Z23" s="147">
        <f t="shared" si="1"/>
        <v>0</v>
      </c>
      <c r="AA23" s="147">
        <f t="shared" si="1"/>
        <v>0</v>
      </c>
      <c r="AB23" s="147">
        <f t="shared" si="1"/>
        <v>0</v>
      </c>
      <c r="AC23" s="147">
        <f t="shared" si="1"/>
        <v>0</v>
      </c>
      <c r="AD23" s="147">
        <f t="shared" si="1"/>
        <v>0</v>
      </c>
      <c r="AE23" s="147">
        <f t="shared" si="1"/>
        <v>0</v>
      </c>
      <c r="AF23" s="147">
        <f t="shared" si="1"/>
        <v>0</v>
      </c>
      <c r="AG23" s="147">
        <f t="shared" si="1"/>
        <v>0</v>
      </c>
      <c r="AH23" s="147">
        <f t="shared" si="1"/>
        <v>0</v>
      </c>
      <c r="AI23" s="147">
        <f t="shared" si="1"/>
        <v>0</v>
      </c>
      <c r="AJ23" s="147">
        <f t="shared" si="1"/>
        <v>0</v>
      </c>
      <c r="AK23" s="147">
        <f t="shared" si="1"/>
        <v>0</v>
      </c>
      <c r="AL23" s="147">
        <f t="shared" si="1"/>
        <v>0</v>
      </c>
      <c r="AM23" s="147">
        <f t="shared" si="1"/>
        <v>0</v>
      </c>
      <c r="AN23" s="147">
        <f t="shared" si="1"/>
        <v>0</v>
      </c>
      <c r="AO23" s="147">
        <f t="shared" si="1"/>
        <v>0</v>
      </c>
      <c r="AP23" s="147">
        <f t="shared" si="1"/>
        <v>0</v>
      </c>
      <c r="AQ23" s="147">
        <f t="shared" si="1"/>
        <v>0</v>
      </c>
      <c r="AR23" s="147">
        <f t="shared" si="1"/>
        <v>0</v>
      </c>
      <c r="AS23" s="147">
        <f t="shared" si="1"/>
        <v>0</v>
      </c>
      <c r="AT23" s="147">
        <f t="shared" si="1"/>
        <v>0</v>
      </c>
      <c r="AU23" s="147">
        <f t="shared" si="1"/>
        <v>0</v>
      </c>
      <c r="AV23" s="147">
        <f t="shared" si="1"/>
        <v>0</v>
      </c>
      <c r="AW23" s="147">
        <f t="shared" si="1"/>
        <v>0</v>
      </c>
      <c r="AX23" s="147">
        <f t="shared" si="1"/>
        <v>0</v>
      </c>
      <c r="AY23" s="147">
        <f t="shared" si="1"/>
        <v>0</v>
      </c>
      <c r="AZ23" s="147">
        <f t="shared" si="1"/>
        <v>0</v>
      </c>
      <c r="BA23" s="149">
        <f t="shared" si="1"/>
        <v>0</v>
      </c>
    </row>
  </sheetData>
  <sheetProtection algorithmName="SHA-512" hashValue="BFCWVpmIH3mRbr9KgZa7GJOBThklUPG8DdvKRua7gUYikd0VAg+6MERA5H91wZYL+gwYWMTvlzAxdShNgi6smQ==" saltValue="7Ru8FDEq5ovdlGg0J5IKxQ==" spinCount="100000" sheet="1" objects="1" scenarios="1"/>
  <conditionalFormatting sqref="D4:BA22">
    <cfRule type="containsText" dxfId="481" priority="1" operator="containsText" text="x">
      <formula>NOT(ISERROR(SEARCH("x",D4)))</formula>
    </cfRule>
    <cfRule type="containsText" dxfId="480" priority="2" operator="containsText" text="n">
      <formula>NOT(ISERROR(SEARCH("n",D4)))</formula>
    </cfRule>
    <cfRule type="containsText" dxfId="479" priority="3" operator="containsText" text="s">
      <formula>NOT(ISERROR(SEARCH("s",D4)))</formula>
    </cfRule>
  </conditionalFormatting>
  <dataValidations count="3">
    <dataValidation allowBlank="1" showInputMessage="1" showErrorMessage="1" errorTitle="Please enter a valid rating" error="Please use one of the following ratings:_x000a_S for Satisfactory_x000a_N for Not Satisfactory_x000a_X for Not Applicable" sqref="D3:BA3" xr:uid="{00000000-0002-0000-0500-000000000000}"/>
    <dataValidation type="textLength" operator="equal" allowBlank="1" showInputMessage="1" showErrorMessage="1" errorTitle="Please leave this cell blank" error="Please leave this cell blank" sqref="B1:BA1" xr:uid="{00000000-0002-0000-0500-000001000000}">
      <formula1>0</formula1>
    </dataValidation>
    <dataValidation type="list" allowBlank="1" showInputMessage="1" showErrorMessage="1" errorTitle="Please enter a valid rating" error="Please use one of the following ratings:_x000a_S for Satisfactory_x000a_N for Not Satisfactory_x000a_X for Not Applicable" sqref="D4:BA22" xr:uid="{00000000-0002-0000-0500-000002000000}">
      <formula1>LIST_RATINGS</formula1>
    </dataValidation>
  </dataValidations>
  <printOptions headings="1"/>
  <pageMargins left="0.70866141732283472" right="0.70866141732283472" top="0.74803149606299213" bottom="0.74803149606299213" header="0.31496062992125984" footer="0.31496062992125984"/>
  <pageSetup paperSize="9"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rgb="FFE7EFF9"/>
  </sheetPr>
  <dimension ref="A1:BB23"/>
  <sheetViews>
    <sheetView workbookViewId="0">
      <selection activeCell="C13" sqref="C13"/>
    </sheetView>
  </sheetViews>
  <sheetFormatPr baseColWidth="10" defaultColWidth="0" defaultRowHeight="13" zeroHeight="1" outlineLevelRow="1"/>
  <cols>
    <col min="1" max="1" width="35.5" customWidth="1"/>
    <col min="2" max="2" width="19.6640625" customWidth="1"/>
    <col min="3" max="3" width="30.6640625" style="3" customWidth="1"/>
    <col min="4" max="53" width="3.33203125" style="3" customWidth="1"/>
    <col min="54" max="54" width="0" style="3" hidden="1" customWidth="1"/>
    <col min="55" max="16384" width="3.33203125" hidden="1"/>
  </cols>
  <sheetData>
    <row r="1" spans="1:53" customFormat="1" ht="20">
      <c r="A1" s="125" t="s">
        <v>179</v>
      </c>
    </row>
    <row r="2" spans="1:53" customFormat="1" ht="29" thickBot="1">
      <c r="A2" s="150" t="s">
        <v>75</v>
      </c>
      <c r="B2" s="142" t="s">
        <v>76</v>
      </c>
      <c r="C2" s="154" t="s">
        <v>77</v>
      </c>
      <c r="D2" s="162" t="s">
        <v>78</v>
      </c>
      <c r="E2" s="155" t="s">
        <v>79</v>
      </c>
      <c r="F2" s="142" t="s">
        <v>80</v>
      </c>
      <c r="G2" s="142" t="s">
        <v>81</v>
      </c>
      <c r="H2" s="142" t="s">
        <v>82</v>
      </c>
      <c r="I2" s="142" t="s">
        <v>83</v>
      </c>
      <c r="J2" s="142" t="s">
        <v>84</v>
      </c>
      <c r="K2" s="142" t="s">
        <v>85</v>
      </c>
      <c r="L2" s="142" t="s">
        <v>86</v>
      </c>
      <c r="M2" s="142" t="s">
        <v>87</v>
      </c>
      <c r="N2" s="142" t="s">
        <v>88</v>
      </c>
      <c r="O2" s="142" t="s">
        <v>89</v>
      </c>
      <c r="P2" s="142" t="s">
        <v>90</v>
      </c>
      <c r="Q2" s="142" t="s">
        <v>91</v>
      </c>
      <c r="R2" s="142" t="s">
        <v>92</v>
      </c>
      <c r="S2" s="142" t="s">
        <v>93</v>
      </c>
      <c r="T2" s="142" t="s">
        <v>94</v>
      </c>
      <c r="U2" s="142" t="s">
        <v>95</v>
      </c>
      <c r="V2" s="142" t="s">
        <v>96</v>
      </c>
      <c r="W2" s="142" t="s">
        <v>97</v>
      </c>
      <c r="X2" s="142" t="s">
        <v>98</v>
      </c>
      <c r="Y2" s="142" t="s">
        <v>99</v>
      </c>
      <c r="Z2" s="142" t="s">
        <v>100</v>
      </c>
      <c r="AA2" s="142" t="s">
        <v>101</v>
      </c>
      <c r="AB2" s="142" t="s">
        <v>102</v>
      </c>
      <c r="AC2" s="142" t="s">
        <v>103</v>
      </c>
      <c r="AD2" s="142" t="s">
        <v>104</v>
      </c>
      <c r="AE2" s="142" t="s">
        <v>105</v>
      </c>
      <c r="AF2" s="142" t="s">
        <v>106</v>
      </c>
      <c r="AG2" s="142" t="s">
        <v>107</v>
      </c>
      <c r="AH2" s="142" t="s">
        <v>108</v>
      </c>
      <c r="AI2" s="142" t="s">
        <v>109</v>
      </c>
      <c r="AJ2" s="142" t="s">
        <v>110</v>
      </c>
      <c r="AK2" s="142" t="s">
        <v>111</v>
      </c>
      <c r="AL2" s="142" t="s">
        <v>112</v>
      </c>
      <c r="AM2" s="142" t="s">
        <v>113</v>
      </c>
      <c r="AN2" s="142" t="s">
        <v>114</v>
      </c>
      <c r="AO2" s="142" t="s">
        <v>115</v>
      </c>
      <c r="AP2" s="142" t="s">
        <v>116</v>
      </c>
      <c r="AQ2" s="142" t="s">
        <v>117</v>
      </c>
      <c r="AR2" s="142" t="s">
        <v>118</v>
      </c>
      <c r="AS2" s="142" t="s">
        <v>119</v>
      </c>
      <c r="AT2" s="142" t="s">
        <v>120</v>
      </c>
      <c r="AU2" s="142" t="s">
        <v>121</v>
      </c>
      <c r="AV2" s="142" t="s">
        <v>122</v>
      </c>
      <c r="AW2" s="142" t="s">
        <v>123</v>
      </c>
      <c r="AX2" s="142" t="s">
        <v>124</v>
      </c>
      <c r="AY2" s="142" t="s">
        <v>125</v>
      </c>
      <c r="AZ2" s="142" t="s">
        <v>126</v>
      </c>
      <c r="BA2" s="156" t="s">
        <v>127</v>
      </c>
    </row>
    <row r="3" spans="1:53" s="4" customFormat="1" ht="15" thickBot="1">
      <c r="A3" s="151" t="s">
        <v>128</v>
      </c>
      <c r="B3" s="157" t="s">
        <v>46</v>
      </c>
      <c r="C3" s="54" t="s">
        <v>46</v>
      </c>
      <c r="D3" s="161"/>
      <c r="E3" s="55"/>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H3" s="56"/>
      <c r="AI3" s="56"/>
      <c r="AJ3" s="56"/>
      <c r="AK3" s="56"/>
      <c r="AL3" s="56"/>
      <c r="AM3" s="56"/>
      <c r="AN3" s="56"/>
      <c r="AO3" s="56"/>
      <c r="AP3" s="56"/>
      <c r="AQ3" s="56"/>
      <c r="AR3" s="56"/>
      <c r="AS3" s="56"/>
      <c r="AT3" s="56"/>
      <c r="AU3" s="56"/>
      <c r="AV3" s="56"/>
      <c r="AW3" s="56"/>
      <c r="AX3" s="56"/>
      <c r="AY3" s="56"/>
      <c r="AZ3" s="56"/>
      <c r="BA3" s="56"/>
    </row>
    <row r="4" spans="1:53" s="3" customFormat="1" ht="28" outlineLevel="1">
      <c r="A4" t="s">
        <v>180</v>
      </c>
      <c r="B4" s="158">
        <f t="shared" ref="B4:B10" si="0">SUM(COUNTIF(D4:BA4,"s"),COUNTIF(D4:BA4,"n"), COUNTIF(D4:BA4,"x"))</f>
        <v>0</v>
      </c>
      <c r="C4" s="5"/>
      <c r="D4" s="42"/>
      <c r="E4" s="6"/>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29"/>
    </row>
    <row r="5" spans="1:53" s="3" customFormat="1" ht="14" outlineLevel="1">
      <c r="A5" t="s">
        <v>181</v>
      </c>
      <c r="B5" s="158">
        <f t="shared" si="0"/>
        <v>0</v>
      </c>
      <c r="C5" s="5"/>
      <c r="D5" s="42"/>
      <c r="E5" s="6"/>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29"/>
    </row>
    <row r="6" spans="1:53" s="3" customFormat="1" ht="28" outlineLevel="1">
      <c r="A6" t="s">
        <v>182</v>
      </c>
      <c r="B6" s="158">
        <f t="shared" si="0"/>
        <v>0</v>
      </c>
      <c r="C6" s="5"/>
      <c r="D6" s="42"/>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31"/>
    </row>
    <row r="7" spans="1:53" s="3" customFormat="1" ht="28" outlineLevel="1">
      <c r="A7" t="s">
        <v>183</v>
      </c>
      <c r="B7" s="158">
        <f t="shared" si="0"/>
        <v>0</v>
      </c>
      <c r="C7" s="5"/>
      <c r="D7" s="42"/>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31"/>
    </row>
    <row r="8" spans="1:53" s="3" customFormat="1" ht="60" customHeight="1" outlineLevel="1">
      <c r="A8" t="s">
        <v>184</v>
      </c>
      <c r="B8" s="158">
        <f t="shared" si="0"/>
        <v>0</v>
      </c>
      <c r="C8" s="5"/>
      <c r="D8" s="42"/>
      <c r="E8" s="6"/>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29"/>
    </row>
    <row r="9" spans="1:53" s="3" customFormat="1" ht="50" customHeight="1" outlineLevel="1">
      <c r="A9" t="s">
        <v>185</v>
      </c>
      <c r="B9" s="158">
        <f t="shared" si="0"/>
        <v>0</v>
      </c>
      <c r="C9" s="5"/>
      <c r="D9" s="42"/>
      <c r="E9" s="6"/>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29"/>
    </row>
    <row r="10" spans="1:53" s="3" customFormat="1" ht="28" outlineLevel="1">
      <c r="A10" t="s">
        <v>186</v>
      </c>
      <c r="B10" s="158">
        <f t="shared" si="0"/>
        <v>0</v>
      </c>
      <c r="C10" s="5"/>
      <c r="D10" s="42"/>
      <c r="E10" s="6"/>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29"/>
    </row>
    <row r="11" spans="1:53" s="3" customFormat="1" ht="28" outlineLevel="1">
      <c r="A11" t="s">
        <v>187</v>
      </c>
      <c r="B11" s="158">
        <f t="shared" ref="B11:B17" si="1">SUM(COUNTIF(D11:BA11,"s"),COUNTIF(D11:BA11,"n"), COUNTIF(D11:BA11,"x"))</f>
        <v>0</v>
      </c>
      <c r="C11" s="5"/>
      <c r="D11" s="42"/>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31"/>
    </row>
    <row r="12" spans="1:53" s="3" customFormat="1" ht="28" outlineLevel="1">
      <c r="A12" t="s">
        <v>188</v>
      </c>
      <c r="B12" s="158">
        <f t="shared" si="1"/>
        <v>0</v>
      </c>
      <c r="C12" s="5"/>
      <c r="D12" s="42"/>
      <c r="E12" s="6"/>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29"/>
    </row>
    <row r="13" spans="1:53" s="3" customFormat="1" ht="50" customHeight="1" outlineLevel="1">
      <c r="A13" t="s">
        <v>189</v>
      </c>
      <c r="B13" s="158">
        <f t="shared" si="1"/>
        <v>0</v>
      </c>
      <c r="C13" s="5"/>
      <c r="D13" s="42"/>
      <c r="E13" s="6"/>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29"/>
    </row>
    <row r="14" spans="1:53" s="3" customFormat="1" ht="28" outlineLevel="1">
      <c r="A14" t="s">
        <v>190</v>
      </c>
      <c r="B14" s="158">
        <f t="shared" si="1"/>
        <v>0</v>
      </c>
      <c r="C14" s="5"/>
      <c r="D14" s="42"/>
      <c r="E14" s="6"/>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29"/>
    </row>
    <row r="15" spans="1:53" s="3" customFormat="1" ht="28" outlineLevel="1">
      <c r="A15" t="s">
        <v>191</v>
      </c>
      <c r="B15" s="158">
        <f t="shared" si="1"/>
        <v>0</v>
      </c>
      <c r="C15" s="5"/>
      <c r="D15" s="42"/>
      <c r="E15" s="6"/>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29"/>
    </row>
    <row r="16" spans="1:53" s="3" customFormat="1" ht="50" customHeight="1" outlineLevel="1">
      <c r="A16" t="s">
        <v>192</v>
      </c>
      <c r="B16" s="158">
        <f t="shared" si="1"/>
        <v>0</v>
      </c>
      <c r="C16" s="5"/>
      <c r="D16" s="42"/>
      <c r="E16" s="6"/>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29"/>
    </row>
    <row r="17" spans="1:53" s="3" customFormat="1" ht="28" outlineLevel="1">
      <c r="A17" t="s">
        <v>193</v>
      </c>
      <c r="B17" s="158">
        <f t="shared" si="1"/>
        <v>0</v>
      </c>
      <c r="C17" s="5"/>
      <c r="D17" s="42"/>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31"/>
    </row>
    <row r="18" spans="1:53" s="3" customFormat="1" ht="28" outlineLevel="1">
      <c r="A18" t="s">
        <v>194</v>
      </c>
      <c r="B18" s="158">
        <f>SUM(COUNTIF(D18:BA18,"s"),COUNTIF(D18:BA18,"n"), COUNTIF(D18:BA18,"x"))</f>
        <v>0</v>
      </c>
      <c r="C18" s="5"/>
      <c r="D18" s="42"/>
      <c r="E18" s="6"/>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29"/>
    </row>
    <row r="19" spans="1:53" s="3" customFormat="1" ht="50" customHeight="1" outlineLevel="1">
      <c r="A19" t="s">
        <v>195</v>
      </c>
      <c r="B19" s="158">
        <f>SUM(COUNTIF(D19:BA19,"s"),COUNTIF(D19:BA19,"n"), COUNTIF(D19:BA19,"x"))</f>
        <v>0</v>
      </c>
      <c r="C19" s="5"/>
      <c r="D19" s="42"/>
      <c r="E19" s="6"/>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29"/>
    </row>
    <row r="20" spans="1:53" s="3" customFormat="1" ht="50" customHeight="1" outlineLevel="1">
      <c r="A20" t="s">
        <v>196</v>
      </c>
      <c r="B20" s="158">
        <f>SUM(COUNTIF(D20:BA20,"s"),COUNTIF(D20:BA20,"n"), COUNTIF(D20:BA20,"x"))</f>
        <v>0</v>
      </c>
      <c r="C20" s="5"/>
      <c r="D20" s="42"/>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31"/>
    </row>
    <row r="21" spans="1:53" s="3" customFormat="1" ht="50" customHeight="1" outlineLevel="1">
      <c r="A21" t="s">
        <v>197</v>
      </c>
      <c r="B21" s="158">
        <f>SUM(COUNTIF(D21:BA21,"s"),COUNTIF(D21:BA21,"n"), COUNTIF(D21:BA21,"x"))</f>
        <v>0</v>
      </c>
      <c r="C21" s="5"/>
      <c r="D21" s="42"/>
      <c r="E21" s="6"/>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29"/>
    </row>
    <row r="22" spans="1:53" s="3" customFormat="1" ht="50" customHeight="1" outlineLevel="1" thickBot="1">
      <c r="A22" t="s">
        <v>198</v>
      </c>
      <c r="B22" s="158">
        <f>SUM(COUNTIF(D22:BA22,"s"),COUNTIF(D22:BA22,"n"), COUNTIF(D22:BA22,"x"))</f>
        <v>0</v>
      </c>
      <c r="C22" s="5"/>
      <c r="D22" s="42"/>
      <c r="E22" s="6"/>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29"/>
    </row>
    <row r="23" spans="1:53" customFormat="1" ht="15">
      <c r="A23" s="141" t="s">
        <v>155</v>
      </c>
      <c r="B23" s="147"/>
      <c r="C23" s="145"/>
      <c r="D23" s="148">
        <f>SUM(COUNTIF(D4:D22,"s"),COUNTIF(D4:D22,"n"), COUNTIF(D4:D22,"x"))</f>
        <v>0</v>
      </c>
      <c r="E23" s="148">
        <f t="shared" ref="E23:BA23" si="2">SUM(COUNTIF(E4:E22,"s"),COUNTIF(E4:E22,"n"), COUNTIF(E4:E22,"x"))</f>
        <v>0</v>
      </c>
      <c r="F23" s="147">
        <f t="shared" si="2"/>
        <v>0</v>
      </c>
      <c r="G23" s="147">
        <f t="shared" si="2"/>
        <v>0</v>
      </c>
      <c r="H23" s="147">
        <f t="shared" si="2"/>
        <v>0</v>
      </c>
      <c r="I23" s="147">
        <f t="shared" si="2"/>
        <v>0</v>
      </c>
      <c r="J23" s="147">
        <f t="shared" si="2"/>
        <v>0</v>
      </c>
      <c r="K23" s="147">
        <f t="shared" si="2"/>
        <v>0</v>
      </c>
      <c r="L23" s="147">
        <f t="shared" si="2"/>
        <v>0</v>
      </c>
      <c r="M23" s="147">
        <f t="shared" si="2"/>
        <v>0</v>
      </c>
      <c r="N23" s="147">
        <f t="shared" si="2"/>
        <v>0</v>
      </c>
      <c r="O23" s="147">
        <f t="shared" si="2"/>
        <v>0</v>
      </c>
      <c r="P23" s="147">
        <f t="shared" si="2"/>
        <v>0</v>
      </c>
      <c r="Q23" s="147">
        <f t="shared" si="2"/>
        <v>0</v>
      </c>
      <c r="R23" s="147">
        <f t="shared" si="2"/>
        <v>0</v>
      </c>
      <c r="S23" s="147">
        <f t="shared" si="2"/>
        <v>0</v>
      </c>
      <c r="T23" s="147">
        <f t="shared" si="2"/>
        <v>0</v>
      </c>
      <c r="U23" s="147">
        <f t="shared" si="2"/>
        <v>0</v>
      </c>
      <c r="V23" s="147">
        <f t="shared" si="2"/>
        <v>0</v>
      </c>
      <c r="W23" s="147">
        <f t="shared" si="2"/>
        <v>0</v>
      </c>
      <c r="X23" s="147">
        <f t="shared" si="2"/>
        <v>0</v>
      </c>
      <c r="Y23" s="147">
        <f t="shared" si="2"/>
        <v>0</v>
      </c>
      <c r="Z23" s="147">
        <f t="shared" si="2"/>
        <v>0</v>
      </c>
      <c r="AA23" s="147">
        <f t="shared" si="2"/>
        <v>0</v>
      </c>
      <c r="AB23" s="147">
        <f t="shared" si="2"/>
        <v>0</v>
      </c>
      <c r="AC23" s="147">
        <f t="shared" si="2"/>
        <v>0</v>
      </c>
      <c r="AD23" s="147">
        <f t="shared" si="2"/>
        <v>0</v>
      </c>
      <c r="AE23" s="147">
        <f t="shared" si="2"/>
        <v>0</v>
      </c>
      <c r="AF23" s="147">
        <f t="shared" si="2"/>
        <v>0</v>
      </c>
      <c r="AG23" s="147">
        <f t="shared" si="2"/>
        <v>0</v>
      </c>
      <c r="AH23" s="147">
        <f t="shared" si="2"/>
        <v>0</v>
      </c>
      <c r="AI23" s="147">
        <f t="shared" si="2"/>
        <v>0</v>
      </c>
      <c r="AJ23" s="147">
        <f t="shared" si="2"/>
        <v>0</v>
      </c>
      <c r="AK23" s="147">
        <f t="shared" si="2"/>
        <v>0</v>
      </c>
      <c r="AL23" s="147">
        <f t="shared" si="2"/>
        <v>0</v>
      </c>
      <c r="AM23" s="147">
        <f t="shared" si="2"/>
        <v>0</v>
      </c>
      <c r="AN23" s="147">
        <f t="shared" si="2"/>
        <v>0</v>
      </c>
      <c r="AO23" s="147">
        <f t="shared" si="2"/>
        <v>0</v>
      </c>
      <c r="AP23" s="147">
        <f t="shared" si="2"/>
        <v>0</v>
      </c>
      <c r="AQ23" s="147">
        <f t="shared" si="2"/>
        <v>0</v>
      </c>
      <c r="AR23" s="147">
        <f t="shared" si="2"/>
        <v>0</v>
      </c>
      <c r="AS23" s="147">
        <f t="shared" si="2"/>
        <v>0</v>
      </c>
      <c r="AT23" s="147">
        <f t="shared" si="2"/>
        <v>0</v>
      </c>
      <c r="AU23" s="147">
        <f t="shared" si="2"/>
        <v>0</v>
      </c>
      <c r="AV23" s="147">
        <f t="shared" si="2"/>
        <v>0</v>
      </c>
      <c r="AW23" s="147">
        <f t="shared" si="2"/>
        <v>0</v>
      </c>
      <c r="AX23" s="147">
        <f t="shared" si="2"/>
        <v>0</v>
      </c>
      <c r="AY23" s="147">
        <f t="shared" si="2"/>
        <v>0</v>
      </c>
      <c r="AZ23" s="147">
        <f t="shared" si="2"/>
        <v>0</v>
      </c>
      <c r="BA23" s="149">
        <f t="shared" si="2"/>
        <v>0</v>
      </c>
    </row>
  </sheetData>
  <sheetProtection algorithmName="SHA-512" hashValue="q47h311krnSUmwUodfc97BGhj1ybDVq/91OHja5Tz8gNIe682h23T6lLG43ZYsYcQG0k4DCmgodERGs9PRab2g==" saltValue="wok1kSBbu1rmgHDvInxhPg==" spinCount="100000" sheet="1" objects="1" scenarios="1"/>
  <conditionalFormatting sqref="D4:BA22">
    <cfRule type="containsText" dxfId="421" priority="1" operator="containsText" text="x">
      <formula>NOT(ISERROR(SEARCH("x",D4)))</formula>
    </cfRule>
    <cfRule type="containsText" dxfId="420" priority="2" operator="containsText" text="n">
      <formula>NOT(ISERROR(SEARCH("n",D4)))</formula>
    </cfRule>
    <cfRule type="containsText" dxfId="419" priority="3" operator="containsText" text="s">
      <formula>NOT(ISERROR(SEARCH("s",D4)))</formula>
    </cfRule>
  </conditionalFormatting>
  <dataValidations count="4">
    <dataValidation allowBlank="1" showInputMessage="1" showErrorMessage="1" errorTitle="Please enter a valid rating" error="Please use one of the following ratings:_x000a_S for Satisfactory_x000a_N for Not Satisfactory_x000a_X for Not Applicable" sqref="D3:BA3" xr:uid="{00000000-0002-0000-0600-000000000000}"/>
    <dataValidation type="textLength" operator="equal" allowBlank="1" showDropDown="1" showInputMessage="1" showErrorMessage="1" errorTitle="Please leave this cell blank" error="Please leave this cell blank" sqref="B1:BA1" xr:uid="{00000000-0002-0000-0600-000001000000}">
      <formula1>0</formula1>
    </dataValidation>
    <dataValidation type="list" allowBlank="1" showInputMessage="1" showErrorMessage="1" errorTitle="Please enter a valid rating" error="Please use one of the following ratings:_x000a_S for Satisfactory_x000a_N for Not Satisfactory_x000a_X for Not Applicable" sqref="D4:BA19 E20:BA22 D21:D22" xr:uid="{00000000-0002-0000-0600-000002000000}">
      <formula1>LIST_RATINGS</formula1>
    </dataValidation>
    <dataValidation type="list" allowBlank="1" showInputMessage="1" showErrorMessage="1" sqref="D20" xr:uid="{00000000-0002-0000-0600-000003000000}">
      <formula1>LIST_RATINGS</formula1>
    </dataValidation>
  </dataValidations>
  <printOptions headings="1"/>
  <pageMargins left="0.70866141732283472" right="0.70866141732283472" top="0.74803149606299213" bottom="0.74803149606299213" header="0.31496062992125984" footer="0.31496062992125984"/>
  <pageSetup paperSize="292" orientation="landscape" r:id="rId1"/>
  <headerFooter>
    <oddFooter>&amp;L&amp;8Human Services Standards file audit tool&amp;R&amp;8Page &amp;P&amp;C&amp;"Calibri"&amp;11&amp;K000000&amp;8&amp;A_x000D_&amp;1#&amp;"Arial Black"&amp;10&amp;K000000OFFICIAL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51ef5222-d273-4e86-adbf-8aa3d9e99a84">
      <UserInfo>
        <DisplayName>Sophie Buffey (DFFH)</DisplayName>
        <AccountId>23</AccountId>
        <AccountType/>
      </UserInfo>
      <UserInfo>
        <DisplayName>Eveline Nieuwveld (DFFH)</DisplayName>
        <AccountId>66</AccountId>
        <AccountType/>
      </UserInfo>
    </SharedWithUsers>
    <lcf76f155ced4ddcb4097134ff3c332f xmlns="06badf41-c0a1-41a6-983a-efd542c2c878">
      <Terms xmlns="http://schemas.microsoft.com/office/infopath/2007/PartnerControls"/>
    </lcf76f155ced4ddcb4097134ff3c332f>
    <TaxCatchAll xmlns="5ce0f2b5-5be5-4508-bce9-d7011ece0659" xsi:nil="true"/>
    <Caption xmlns="06badf41-c0a1-41a6-983a-efd542c2c87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0C4347C5C6D34BA8C9FCC4F57D19B6" ma:contentTypeVersion="20" ma:contentTypeDescription="Create a new document." ma:contentTypeScope="" ma:versionID="0c3b25750aaa4907d0800f2715a4d6a9">
  <xsd:schema xmlns:xsd="http://www.w3.org/2001/XMLSchema" xmlns:xs="http://www.w3.org/2001/XMLSchema" xmlns:p="http://schemas.microsoft.com/office/2006/metadata/properties" xmlns:ns2="06badf41-c0a1-41a6-983a-efd542c2c878" xmlns:ns3="51ef5222-d273-4e86-adbf-8aa3d9e99a84" xmlns:ns4="5ce0f2b5-5be5-4508-bce9-d7011ece0659" targetNamespace="http://schemas.microsoft.com/office/2006/metadata/properties" ma:root="true" ma:fieldsID="1e0e4daec42ccf527de72b2be702ca1f" ns2:_="" ns3:_="" ns4:_="">
    <xsd:import namespace="06badf41-c0a1-41a6-983a-efd542c2c878"/>
    <xsd:import namespace="51ef5222-d273-4e86-adbf-8aa3d9e99a84"/>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4:TaxCatchAll" minOccurs="0"/>
                <xsd:element ref="ns2:MediaServiceObjectDetectorVersions" minOccurs="0"/>
                <xsd:element ref="ns2:Cap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badf41-c0a1-41a6-983a-efd542c2c87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Caption" ma:index="25" nillable="true" ma:displayName="Caption" ma:format="Dropdown" ma:internalName="Caption">
      <xsd:simpleType>
        <xsd:restriction base="dms:Text">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1ef5222-d273-4e86-adbf-8aa3d9e99a8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d5a02ebc-a532-4cc7-9416-7e8309854dba}" ma:internalName="TaxCatchAll" ma:showField="CatchAllData" ma:web="51ef5222-d273-4e86-adbf-8aa3d9e99a8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223622-F28E-4A22-94AA-1098AA8949FE}">
  <ds:schemaRefs>
    <ds:schemaRef ds:uri="http://schemas.microsoft.com/office/2006/metadata/properties"/>
    <ds:schemaRef ds:uri="951ee8a1-a92c-40bc-9e81-d80532d07b49"/>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14671b8e-e891-4910-86ff-35e0958d089d"/>
    <ds:schemaRef ds:uri="http://www.w3.org/XML/1998/namespace"/>
    <ds:schemaRef ds:uri="http://purl.org/dc/dcmitype/"/>
  </ds:schemaRefs>
</ds:datastoreItem>
</file>

<file path=customXml/itemProps2.xml><?xml version="1.0" encoding="utf-8"?>
<ds:datastoreItem xmlns:ds="http://schemas.openxmlformats.org/officeDocument/2006/customXml" ds:itemID="{72A1F0CE-C16C-4110-B566-318A9F358395}">
  <ds:schemaRefs>
    <ds:schemaRef ds:uri="http://schemas.microsoft.com/sharepoint/v3/contenttype/forms"/>
  </ds:schemaRefs>
</ds:datastoreItem>
</file>

<file path=customXml/itemProps3.xml><?xml version="1.0" encoding="utf-8"?>
<ds:datastoreItem xmlns:ds="http://schemas.openxmlformats.org/officeDocument/2006/customXml" ds:itemID="{C5D152D1-D919-42BF-96B9-2FCD219A710E}"/>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Contents</vt:lpstr>
      <vt:lpstr>Organisation details</vt:lpstr>
      <vt:lpstr>list2</vt:lpstr>
      <vt:lpstr>dropdown</vt:lpstr>
      <vt:lpstr>File audit tool instructions</vt:lpstr>
      <vt:lpstr>Client File Audit Tool</vt:lpstr>
      <vt:lpstr>Child and family services</vt:lpstr>
      <vt:lpstr>Out of home care</vt:lpstr>
      <vt:lpstr>Housing and homelessness </vt:lpstr>
      <vt:lpstr>Disability</vt:lpstr>
      <vt:lpstr>Client summary</vt:lpstr>
      <vt:lpstr>Staff File Audit tool</vt:lpstr>
      <vt:lpstr>Sheet1</vt:lpstr>
      <vt:lpstr>Sheet2</vt:lpstr>
      <vt:lpstr>CYF providers</vt:lpstr>
      <vt:lpstr>Disability providers</vt:lpstr>
      <vt:lpstr>Staff summary</vt:lpstr>
      <vt:lpstr>Lists</vt:lpstr>
      <vt:lpstr>Accessibility</vt:lpstr>
      <vt:lpstr>Audit_sample_guidance</vt:lpstr>
      <vt:lpstr>File_Contents</vt:lpstr>
      <vt:lpstr>LIST_RATINGS</vt:lpstr>
      <vt:lpstr>'Staff File Audit tool'!Print_Area</vt:lpstr>
      <vt:lpstr>Ratings_guidance</vt:lpstr>
      <vt:lpstr>Staff_summary_CYF_section</vt:lpstr>
      <vt:lpstr>Staff_summary_DS_providers_section</vt:lpstr>
      <vt:lpstr>Tab_information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Staff volunteer carer and client file audit tool</dc:title>
  <dc:subject/>
  <dc:creator>Department of Familes, Fairness and Housing</dc:creator>
  <cp:keywords/>
  <dc:description/>
  <cp:lastModifiedBy>Microsoft Office User</cp:lastModifiedBy>
  <cp:revision/>
  <dcterms:created xsi:type="dcterms:W3CDTF">2018-03-28T04:38:33Z</dcterms:created>
  <dcterms:modified xsi:type="dcterms:W3CDTF">2022-07-04T23:56:21Z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0x0101009F0C4347C5C6D34BA8C9FCC4F57D19B6</vt:lpwstr>
  </property>
  <property fmtid="{D5CDD505-2E9C-101B-9397-08002B2CF9AE}" pid="3" name="MSIP_Label_43e64453-338c-4f93-8a4d-0039a0a41f2a_Enabled">
    <vt:lpwstr>true</vt:lpwstr>
  </property>
  <property fmtid="{D5CDD505-2E9C-101B-9397-08002B2CF9AE}" pid="4" name="MSIP_Label_43e64453-338c-4f93-8a4d-0039a0a41f2a_SetDate">
    <vt:lpwstr>2022-06-29T05:48:44Z</vt:lpwstr>
  </property>
  <property fmtid="{D5CDD505-2E9C-101B-9397-08002B2CF9AE}" pid="5" name="MSIP_Label_43e64453-338c-4f93-8a4d-0039a0a41f2a_Method">
    <vt:lpwstr>Privileged</vt:lpwstr>
  </property>
  <property fmtid="{D5CDD505-2E9C-101B-9397-08002B2CF9AE}" pid="6" name="MSIP_Label_43e64453-338c-4f93-8a4d-0039a0a41f2a_Name">
    <vt:lpwstr>43e64453-338c-4f93-8a4d-0039a0a41f2a</vt:lpwstr>
  </property>
  <property fmtid="{D5CDD505-2E9C-101B-9397-08002B2CF9AE}" pid="7" name="MSIP_Label_43e64453-338c-4f93-8a4d-0039a0a41f2a_SiteId">
    <vt:lpwstr>c0e0601f-0fac-449c-9c88-a104c4eb9f28</vt:lpwstr>
  </property>
  <property fmtid="{D5CDD505-2E9C-101B-9397-08002B2CF9AE}" pid="8" name="MSIP_Label_43e64453-338c-4f93-8a4d-0039a0a41f2a_ActionId">
    <vt:lpwstr>40d3ede1-c828-4b4f-a6dd-e0c3f567fcdf</vt:lpwstr>
  </property>
  <property fmtid="{D5CDD505-2E9C-101B-9397-08002B2CF9AE}" pid="9" name="MSIP_Label_43e64453-338c-4f93-8a4d-0039a0a41f2a_ContentBits">
    <vt:lpwstr>2</vt:lpwstr>
  </property>
</Properties>
</file>